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 Đuzel\Documents\ZAVRŠNI\2018\"/>
    </mc:Choice>
  </mc:AlternateContent>
  <bookViews>
    <workbookView xWindow="0" yWindow="0" windowWidth="21570" windowHeight="9060" activeTab="4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FiltarBaze" localSheetId="3" hidden="1">'PLAN RASHODA'!#REF!</definedName>
    <definedName name="_FiltarBaze" localSheetId="1" hidden="1">'Plan za unos u SAP'!$A$1:$O$2424</definedName>
    <definedName name="_xlnm._FilterDatabase" localSheetId="3" hidden="1">'PLAN RASHODA'!$A$65:$P$82</definedName>
    <definedName name="_xlnm._FilterDatabase" localSheetId="1" hidden="1">'Plan za unos u SAP'!$A$1:$O$2424</definedName>
    <definedName name="_xlnm.Print_Titles" localSheetId="3">'PLAN RASHODA'!$1:$2</definedName>
    <definedName name="_xlnm.Print_Titles" localSheetId="1">'Plan za unos u SAP'!$1:$1</definedName>
    <definedName name="_xlnm.Print_Area" localSheetId="0">'Opći dio'!$A$1:$E$30</definedName>
    <definedName name="_xlnm.Print_Area" localSheetId="1">'Plan za unos u SAP'!$C$1:$O$2424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G89" i="14" l="1"/>
  <c r="G70" i="14"/>
  <c r="O2425" i="4" l="1"/>
  <c r="I69" i="13"/>
  <c r="I69" i="14"/>
  <c r="M2424" i="4" l="1"/>
  <c r="N2424" i="4"/>
  <c r="O2424" i="4"/>
  <c r="M1009" i="4" l="1"/>
  <c r="I16" i="13" l="1"/>
  <c r="I12" i="14"/>
  <c r="I10" i="14"/>
  <c r="C12" i="13" l="1"/>
  <c r="E21" i="12" l="1"/>
  <c r="D21" i="12"/>
  <c r="D26" i="13"/>
  <c r="C14" i="13"/>
  <c r="D79" i="13"/>
  <c r="C67" i="13"/>
  <c r="C120" i="13"/>
  <c r="E132" i="13"/>
  <c r="E112" i="13" s="1"/>
  <c r="E114" i="13" s="1"/>
  <c r="E143" i="13"/>
  <c r="F132" i="13"/>
  <c r="F143" i="13"/>
  <c r="G132" i="13"/>
  <c r="G143" i="13"/>
  <c r="H132" i="13"/>
  <c r="H143" i="13"/>
  <c r="I132" i="13"/>
  <c r="I143" i="13"/>
  <c r="J132" i="13"/>
  <c r="J143" i="13"/>
  <c r="J112" i="13" s="1"/>
  <c r="K132" i="13"/>
  <c r="K143" i="13"/>
  <c r="L132" i="13"/>
  <c r="L143" i="13"/>
  <c r="M132" i="13"/>
  <c r="M160" i="13" s="1"/>
  <c r="M143" i="13"/>
  <c r="N132" i="13"/>
  <c r="N143" i="13"/>
  <c r="O132" i="13"/>
  <c r="O143" i="13"/>
  <c r="P132" i="13"/>
  <c r="P143" i="13"/>
  <c r="D132" i="13"/>
  <c r="D143" i="13"/>
  <c r="D90" i="13"/>
  <c r="E79" i="13"/>
  <c r="E107" i="13" s="1"/>
  <c r="E90" i="13"/>
  <c r="F79" i="13"/>
  <c r="F90" i="13"/>
  <c r="G79" i="13"/>
  <c r="G90" i="13"/>
  <c r="H79" i="13"/>
  <c r="H90" i="13"/>
  <c r="I79" i="13"/>
  <c r="I90" i="13"/>
  <c r="J79" i="13"/>
  <c r="J90" i="13"/>
  <c r="K79" i="13"/>
  <c r="K90" i="13"/>
  <c r="L79" i="13"/>
  <c r="L90" i="13"/>
  <c r="M79" i="13"/>
  <c r="M90" i="13"/>
  <c r="N79" i="13"/>
  <c r="N90" i="13"/>
  <c r="O79" i="13"/>
  <c r="O90" i="13"/>
  <c r="P79" i="13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L85" i="14" s="1"/>
  <c r="L115" i="13" s="1"/>
  <c r="K86" i="14"/>
  <c r="J86" i="14"/>
  <c r="I86" i="14"/>
  <c r="H86" i="14"/>
  <c r="H85" i="14" s="1"/>
  <c r="H115" i="13" s="1"/>
  <c r="G86" i="14"/>
  <c r="F86" i="14"/>
  <c r="E86" i="14"/>
  <c r="D86" i="14"/>
  <c r="D85" i="14" s="1"/>
  <c r="D115" i="13" s="1"/>
  <c r="E76" i="14"/>
  <c r="F76" i="14"/>
  <c r="G76" i="14"/>
  <c r="H76" i="14"/>
  <c r="I76" i="14"/>
  <c r="J76" i="14"/>
  <c r="J66" i="14" s="1"/>
  <c r="K76" i="14"/>
  <c r="L76" i="14"/>
  <c r="M76" i="14"/>
  <c r="N76" i="14"/>
  <c r="O76" i="14"/>
  <c r="P76" i="14"/>
  <c r="D76" i="14"/>
  <c r="C68" i="14"/>
  <c r="E67" i="14"/>
  <c r="E66" i="14" s="1"/>
  <c r="E62" i="13" s="1"/>
  <c r="F67" i="14"/>
  <c r="G67" i="14"/>
  <c r="H67" i="14"/>
  <c r="H66" i="14" s="1"/>
  <c r="H62" i="13" s="1"/>
  <c r="I67" i="14"/>
  <c r="I66" i="14" s="1"/>
  <c r="I62" i="13" s="1"/>
  <c r="J67" i="14"/>
  <c r="K67" i="14"/>
  <c r="L67" i="14"/>
  <c r="M67" i="14"/>
  <c r="M66" i="14" s="1"/>
  <c r="M62" i="13" s="1"/>
  <c r="N67" i="14"/>
  <c r="O67" i="14"/>
  <c r="P67" i="14"/>
  <c r="P66" i="14" s="1"/>
  <c r="P62" i="13" s="1"/>
  <c r="D67" i="14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3" i="14"/>
  <c r="O39" i="14"/>
  <c r="O34" i="14"/>
  <c r="O31" i="14"/>
  <c r="O23" i="14"/>
  <c r="O19" i="14"/>
  <c r="O15" i="14"/>
  <c r="O9" i="14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K62" i="14"/>
  <c r="K57" i="14"/>
  <c r="K55" i="14"/>
  <c r="K53" i="14"/>
  <c r="K46" i="14"/>
  <c r="K43" i="14"/>
  <c r="K39" i="14"/>
  <c r="K34" i="14"/>
  <c r="K31" i="14"/>
  <c r="K23" i="14"/>
  <c r="K19" i="14"/>
  <c r="K15" i="14"/>
  <c r="K9" i="14"/>
  <c r="K5" i="14"/>
  <c r="J62" i="14"/>
  <c r="J57" i="14"/>
  <c r="J55" i="14"/>
  <c r="J53" i="14"/>
  <c r="J46" i="14"/>
  <c r="J42" i="14" s="1"/>
  <c r="J43" i="14"/>
  <c r="J39" i="14"/>
  <c r="J34" i="14"/>
  <c r="J31" i="14"/>
  <c r="J23" i="14"/>
  <c r="J19" i="14"/>
  <c r="J15" i="14"/>
  <c r="J9" i="14"/>
  <c r="J5" i="14"/>
  <c r="I62" i="14"/>
  <c r="I57" i="14"/>
  <c r="I55" i="14"/>
  <c r="I53" i="14"/>
  <c r="I46" i="14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3" i="14"/>
  <c r="H39" i="14"/>
  <c r="H34" i="14"/>
  <c r="H31" i="14"/>
  <c r="H23" i="14"/>
  <c r="H19" i="14"/>
  <c r="H15" i="14"/>
  <c r="H9" i="14"/>
  <c r="H5" i="14"/>
  <c r="G62" i="14"/>
  <c r="G57" i="14"/>
  <c r="G55" i="14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E53" i="14"/>
  <c r="E46" i="14"/>
  <c r="E39" i="14"/>
  <c r="E34" i="14"/>
  <c r="E31" i="14"/>
  <c r="E23" i="14"/>
  <c r="E19" i="14"/>
  <c r="E15" i="14"/>
  <c r="E9" i="14"/>
  <c r="D9" i="14"/>
  <c r="D15" i="14"/>
  <c r="D19" i="14"/>
  <c r="D23" i="14"/>
  <c r="D31" i="14"/>
  <c r="D34" i="14"/>
  <c r="D46" i="14"/>
  <c r="D53" i="14"/>
  <c r="D55" i="14"/>
  <c r="D57" i="14"/>
  <c r="D62" i="14"/>
  <c r="C113" i="13"/>
  <c r="C60" i="13"/>
  <c r="E159" i="13"/>
  <c r="E106" i="13"/>
  <c r="E53" i="13"/>
  <c r="E37" i="13"/>
  <c r="E26" i="13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O159" i="13"/>
  <c r="N159" i="13"/>
  <c r="M159" i="13"/>
  <c r="L159" i="13"/>
  <c r="K159" i="13"/>
  <c r="K160" i="13" s="1"/>
  <c r="J159" i="13"/>
  <c r="I159" i="13"/>
  <c r="I160" i="13" s="1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L106" i="13"/>
  <c r="K106" i="13"/>
  <c r="J106" i="13"/>
  <c r="I106" i="13"/>
  <c r="H106" i="13"/>
  <c r="G106" i="13"/>
  <c r="G107" i="13" s="1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N6" i="13" s="1"/>
  <c r="N8" i="13" s="1"/>
  <c r="M53" i="13"/>
  <c r="L53" i="13"/>
  <c r="K53" i="13"/>
  <c r="J53" i="13"/>
  <c r="J37" i="13"/>
  <c r="J26" i="13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C12" i="12"/>
  <c r="H107" i="13"/>
  <c r="D31" i="12" l="1"/>
  <c r="F66" i="14"/>
  <c r="F62" i="13" s="1"/>
  <c r="I4" i="14"/>
  <c r="F107" i="13"/>
  <c r="P112" i="13"/>
  <c r="P114" i="13" s="1"/>
  <c r="N112" i="13"/>
  <c r="N114" i="13" s="1"/>
  <c r="J116" i="13"/>
  <c r="J114" i="13"/>
  <c r="I42" i="14"/>
  <c r="C18" i="12"/>
  <c r="C29" i="12" s="1"/>
  <c r="J6" i="13"/>
  <c r="J8" i="13" s="1"/>
  <c r="M107" i="13"/>
  <c r="P160" i="13"/>
  <c r="O4" i="14"/>
  <c r="O3" i="14" s="1"/>
  <c r="O9" i="13" s="1"/>
  <c r="O42" i="14"/>
  <c r="P42" i="14"/>
  <c r="E85" i="14"/>
  <c r="E115" i="13" s="1"/>
  <c r="M85" i="14"/>
  <c r="M115" i="13" s="1"/>
  <c r="M116" i="13" s="1"/>
  <c r="P59" i="13"/>
  <c r="P61" i="13" s="1"/>
  <c r="N59" i="13"/>
  <c r="N61" i="13" s="1"/>
  <c r="L59" i="13"/>
  <c r="L61" i="13" s="1"/>
  <c r="J59" i="13"/>
  <c r="M112" i="13"/>
  <c r="M114" i="13" s="1"/>
  <c r="E18" i="12"/>
  <c r="E29" i="12" s="1"/>
  <c r="E6" i="13"/>
  <c r="E8" i="13" s="1"/>
  <c r="E160" i="13"/>
  <c r="C19" i="14"/>
  <c r="C55" i="14"/>
  <c r="H42" i="14"/>
  <c r="J4" i="14"/>
  <c r="J3" i="14" s="1"/>
  <c r="J9" i="13" s="1"/>
  <c r="J10" i="13" s="1"/>
  <c r="K4" i="14"/>
  <c r="K3" i="14" s="1"/>
  <c r="K9" i="13" s="1"/>
  <c r="K42" i="14"/>
  <c r="L4" i="14"/>
  <c r="N4" i="14"/>
  <c r="N3" i="14" s="1"/>
  <c r="N9" i="13" s="1"/>
  <c r="N10" i="13" s="1"/>
  <c r="G85" i="14"/>
  <c r="G115" i="13" s="1"/>
  <c r="J85" i="14"/>
  <c r="O59" i="13"/>
  <c r="O61" i="13" s="1"/>
  <c r="K107" i="13"/>
  <c r="G59" i="13"/>
  <c r="G61" i="13" s="1"/>
  <c r="G6" i="13"/>
  <c r="G8" i="13" s="1"/>
  <c r="G42" i="14"/>
  <c r="F4" i="14"/>
  <c r="L160" i="13"/>
  <c r="C39" i="14"/>
  <c r="C15" i="14"/>
  <c r="C43" i="14"/>
  <c r="H59" i="13"/>
  <c r="H61" i="13" s="1"/>
  <c r="F59" i="13"/>
  <c r="L112" i="13"/>
  <c r="L114" i="13" s="1"/>
  <c r="H112" i="13"/>
  <c r="H114" i="13" s="1"/>
  <c r="H116" i="13" s="1"/>
  <c r="F112" i="13"/>
  <c r="C31" i="12"/>
  <c r="O107" i="13"/>
  <c r="C23" i="14"/>
  <c r="K66" i="14"/>
  <c r="K62" i="13" s="1"/>
  <c r="K63" i="13" s="1"/>
  <c r="C86" i="14"/>
  <c r="I85" i="14"/>
  <c r="I115" i="13" s="1"/>
  <c r="M6" i="13"/>
  <c r="M8" i="13" s="1"/>
  <c r="M59" i="13"/>
  <c r="M61" i="13" s="1"/>
  <c r="K59" i="13"/>
  <c r="K61" i="13" s="1"/>
  <c r="C132" i="13"/>
  <c r="O112" i="13"/>
  <c r="I3" i="14"/>
  <c r="I9" i="13" s="1"/>
  <c r="G54" i="13"/>
  <c r="J107" i="13"/>
  <c r="H160" i="13"/>
  <c r="L42" i="14"/>
  <c r="L3" i="14" s="1"/>
  <c r="L9" i="13" s="1"/>
  <c r="O66" i="14"/>
  <c r="O62" i="13" s="1"/>
  <c r="O63" i="13" s="1"/>
  <c r="L6" i="13"/>
  <c r="L8" i="13" s="1"/>
  <c r="J54" i="13"/>
  <c r="P107" i="13"/>
  <c r="K6" i="13"/>
  <c r="K8" i="13" s="1"/>
  <c r="K10" i="13" s="1"/>
  <c r="F160" i="13"/>
  <c r="N160" i="13"/>
  <c r="C62" i="14"/>
  <c r="D42" i="14"/>
  <c r="E4" i="14"/>
  <c r="C31" i="14"/>
  <c r="N42" i="14"/>
  <c r="P4" i="14"/>
  <c r="P3" i="14" s="1"/>
  <c r="P9" i="13" s="1"/>
  <c r="P10" i="13" s="1"/>
  <c r="D66" i="14"/>
  <c r="D62" i="13" s="1"/>
  <c r="F85" i="14"/>
  <c r="F115" i="13" s="1"/>
  <c r="I59" i="13"/>
  <c r="I61" i="13" s="1"/>
  <c r="I63" i="13" s="1"/>
  <c r="E59" i="13"/>
  <c r="K112" i="13"/>
  <c r="I112" i="13"/>
  <c r="I114" i="13" s="1"/>
  <c r="G112" i="13"/>
  <c r="G114" i="13" s="1"/>
  <c r="D6" i="13"/>
  <c r="D8" i="13" s="1"/>
  <c r="D54" i="13"/>
  <c r="O85" i="14"/>
  <c r="O115" i="13" s="1"/>
  <c r="K85" i="14"/>
  <c r="K115" i="13" s="1"/>
  <c r="P85" i="14"/>
  <c r="P115" i="13" s="1"/>
  <c r="P116" i="13" s="1"/>
  <c r="L116" i="13"/>
  <c r="L66" i="14"/>
  <c r="L62" i="13" s="1"/>
  <c r="L63" i="13" s="1"/>
  <c r="M63" i="13"/>
  <c r="N66" i="14"/>
  <c r="N62" i="13" s="1"/>
  <c r="N63" i="13" s="1"/>
  <c r="G4" i="14"/>
  <c r="G3" i="14" s="1"/>
  <c r="G9" i="13" s="1"/>
  <c r="H4" i="14"/>
  <c r="H3" i="14" s="1"/>
  <c r="H9" i="13" s="1"/>
  <c r="H10" i="13" s="1"/>
  <c r="D59" i="13"/>
  <c r="D61" i="13" s="1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D116" i="13" s="1"/>
  <c r="C37" i="13"/>
  <c r="P54" i="13"/>
  <c r="C53" i="13"/>
  <c r="K54" i="13"/>
  <c r="L107" i="13"/>
  <c r="N107" i="13"/>
  <c r="C143" i="13"/>
  <c r="G160" i="13"/>
  <c r="O160" i="13"/>
  <c r="H63" i="13"/>
  <c r="I6" i="13"/>
  <c r="I8" i="13" s="1"/>
  <c r="C106" i="13"/>
  <c r="C53" i="14"/>
  <c r="C76" i="14"/>
  <c r="C26" i="13"/>
  <c r="C5" i="14"/>
  <c r="E31" i="12"/>
  <c r="F6" i="13"/>
  <c r="F8" i="13" s="1"/>
  <c r="C9" i="14"/>
  <c r="E42" i="14"/>
  <c r="M4" i="14"/>
  <c r="C67" i="14"/>
  <c r="G66" i="14"/>
  <c r="G62" i="13" s="1"/>
  <c r="C95" i="14"/>
  <c r="N85" i="14"/>
  <c r="P63" i="13"/>
  <c r="F54" i="13"/>
  <c r="O54" i="13"/>
  <c r="O6" i="13"/>
  <c r="O8" i="13" s="1"/>
  <c r="C159" i="13"/>
  <c r="E116" i="13"/>
  <c r="C57" i="14"/>
  <c r="C34" i="14"/>
  <c r="F42" i="14"/>
  <c r="F3" i="14" s="1"/>
  <c r="M42" i="14"/>
  <c r="C46" i="14"/>
  <c r="D18" i="12"/>
  <c r="D29" i="12" s="1"/>
  <c r="L54" i="13"/>
  <c r="D4" i="14"/>
  <c r="H54" i="13"/>
  <c r="G63" i="13" l="1"/>
  <c r="I116" i="13"/>
  <c r="O10" i="13"/>
  <c r="O114" i="13"/>
  <c r="O116" i="13" s="1"/>
  <c r="J63" i="13"/>
  <c r="J61" i="13"/>
  <c r="F61" i="13"/>
  <c r="F63" i="13" s="1"/>
  <c r="E63" i="13"/>
  <c r="E61" i="13"/>
  <c r="K114" i="13"/>
  <c r="K116" i="13" s="1"/>
  <c r="F114" i="13"/>
  <c r="C114" i="13" s="1"/>
  <c r="G10" i="13"/>
  <c r="L10" i="13"/>
  <c r="C112" i="13"/>
  <c r="C42" i="14"/>
  <c r="I10" i="13"/>
  <c r="C66" i="14"/>
  <c r="F9" i="13"/>
  <c r="F10" i="13" s="1"/>
  <c r="D63" i="13"/>
  <c r="C107" i="13"/>
  <c r="C59" i="13"/>
  <c r="C54" i="13"/>
  <c r="C160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F116" i="13" l="1"/>
  <c r="C61" i="13"/>
  <c r="C63" i="13"/>
  <c r="E9" i="13"/>
  <c r="E10" i="13" s="1"/>
  <c r="D9" i="13"/>
  <c r="C3" i="14"/>
  <c r="C115" i="13"/>
  <c r="N116" i="13"/>
  <c r="C116" i="13" l="1"/>
  <c r="C9" i="13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<sst xmlns="http://schemas.openxmlformats.org/spreadsheetml/2006/main" count="28876" uniqueCount="659">
  <si>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</si>
  <si>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</si>
  <si>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</si>
  <si>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</si>
  <si>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</si>
  <si>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</si>
  <si>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</si>
  <si>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</si>
  <si>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</si>
  <si>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</si>
  <si>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</si>
  <si>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</si>
  <si>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</si>
  <si>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</si>
  <si>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</si>
  <si>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</si>
  <si>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</si>
  <si>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</si>
  <si>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</si>
  <si>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</si>
  <si>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</si>
  <si>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</si>
  <si>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</si>
  <si>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</si>
  <si>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</si>
  <si>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</si>
  <si>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</si>
  <si>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</si>
  <si>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</si>
  <si>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</si>
  <si>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</si>
  <si>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</si>
  <si>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</si>
  <si>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</si>
  <si>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</si>
  <si>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</si>
  <si>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</si>
  <si>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</si>
  <si>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</si>
  <si>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</si>
  <si>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</si>
  <si>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</si>
  <si>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</si>
  <si>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</si>
  <si>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</si>
  <si>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</si>
  <si>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</si>
  <si>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</si>
  <si>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</si>
  <si>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</si>
  <si>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</si>
  <si>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</si>
  <si>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</si>
  <si>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</si>
  <si>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</si>
  <si>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</si>
  <si>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</si>
  <si>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</si>
  <si>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</si>
  <si>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</si>
  <si>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</si>
  <si>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</si>
  <si>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</si>
  <si>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</si>
  <si>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</si>
  <si>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</si>
  <si>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</si>
  <si>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</si>
  <si>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</si>
  <si>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</si>
  <si>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</si>
  <si>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</si>
  <si>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</si>
  <si>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</si>
  <si>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</si>
  <si>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</si>
  <si>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</si>
  <si>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</si>
  <si>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</si>
  <si>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</si>
  <si>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</si>
  <si>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</si>
  <si>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</si>
  <si>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</si>
  <si>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</si>
  <si>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</si>
  <si>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</si>
  <si>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</si>
  <si>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</si>
  <si>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</si>
  <si>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</si>
  <si>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</si>
  <si>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</si>
  <si>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</si>
  <si>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</si>
  <si>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</si>
  <si>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</si>
  <si>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</si>
  <si>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</si>
  <si>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</si>
  <si>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</si>
  <si>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</si>
  <si>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</si>
  <si>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</si>
  <si>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</si>
  <si>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</si>
  <si>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</si>
  <si>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</si>
  <si>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</si>
  <si>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</si>
  <si>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</si>
  <si>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</si>
  <si>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</si>
  <si>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</si>
  <si>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</si>
  <si>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</si>
  <si>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</si>
  <si>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</si>
  <si>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</si>
  <si>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</si>
  <si>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</si>
  <si>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</si>
  <si>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</si>
  <si>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</si>
  <si>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</si>
  <si>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</si>
  <si>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</si>
  <si>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</si>
  <si>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</si>
  <si>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</si>
  <si>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</si>
  <si>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</si>
  <si>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</si>
  <si>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</si>
  <si>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</si>
  <si>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</si>
  <si>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</si>
  <si>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</si>
  <si>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</si>
  <si>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</si>
  <si>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</si>
  <si>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</si>
  <si>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</si>
  <si>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</si>
  <si>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</si>
  <si>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</si>
  <si>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</si>
  <si>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</si>
  <si>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</si>
  <si>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</si>
  <si>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</si>
  <si>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</si>
  <si>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</si>
  <si>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</si>
  <si>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</si>
  <si>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</si>
  <si>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</si>
  <si>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</si>
  <si>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</si>
  <si>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</si>
  <si>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</si>
  <si>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</si>
  <si>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</si>
  <si>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</si>
  <si>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</si>
  <si>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</si>
  <si>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</si>
  <si>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</si>
  <si>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</si>
  <si>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</si>
  <si>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</si>
  <si>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</si>
  <si>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</si>
  <si>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</si>
  <si>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</si>
  <si>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</si>
  <si>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</si>
  <si>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</si>
  <si>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</si>
  <si>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</si>
  <si>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</si>
  <si>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</si>
  <si>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</si>
  <si>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</si>
  <si>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</si>
  <si>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</si>
  <si>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</si>
  <si>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</si>
  <si>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</si>
  <si>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</si>
  <si>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</si>
  <si>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</si>
  <si>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</si>
  <si>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</si>
  <si>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</si>
  <si>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</si>
  <si>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</si>
  <si>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</si>
  <si>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</si>
  <si>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</si>
  <si>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</si>
  <si>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</si>
  <si>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</si>
  <si>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</si>
  <si>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</si>
  <si>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</si>
  <si>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</si>
  <si>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</si>
  <si>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</si>
  <si>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</si>
  <si>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</si>
  <si>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</si>
  <si>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</si>
  <si>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</si>
  <si>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</si>
  <si>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</si>
  <si>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</si>
  <si>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</si>
  <si>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</si>
  <si>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</si>
  <si>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</si>
  <si>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</si>
  <si>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</si>
  <si>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</si>
  <si>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</si>
  <si>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</si>
  <si>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</si>
  <si>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</si>
  <si>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</si>
  <si>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</si>
  <si>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</si>
  <si>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</si>
  <si>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</si>
  <si>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</si>
  <si>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</si>
  <si>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</si>
  <si>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</si>
  <si>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</si>
  <si>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</si>
  <si>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</si>
  <si>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</si>
  <si>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</si>
  <si>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</si>
  <si>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</si>
  <si>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</si>
  <si>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</si>
  <si>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</si>
  <si>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</si>
  <si>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</si>
  <si>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</si>
  <si>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</si>
  <si>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</si>
  <si>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</si>
  <si>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</si>
  <si>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</si>
  <si>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</si>
  <si>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</si>
  <si>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</si>
  <si>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</si>
  <si>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</si>
  <si>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</si>
  <si>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</si>
  <si>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</si>
  <si>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</si>
  <si>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</si>
  <si>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</si>
  <si>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</si>
  <si>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</si>
  <si>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</si>
  <si>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</si>
  <si>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</si>
  <si>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</si>
  <si>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</si>
  <si>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</si>
  <si>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</si>
  <si>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</si>
  <si>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</si>
  <si>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</si>
  <si>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</si>
  <si>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</si>
  <si>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</si>
  <si>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</si>
  <si>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</si>
  <si>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</si>
  <si>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</si>
  <si>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</si>
  <si>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</si>
  <si>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</si>
  <si>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</si>
  <si>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</si>
  <si>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</si>
  <si>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</si>
  <si>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</si>
  <si>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</si>
  <si>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</si>
  <si>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</si>
  <si>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</si>
  <si>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</si>
  <si>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</si>
  <si>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</si>
  <si>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</si>
  <si>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</si>
  <si>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</si>
  <si>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</si>
  <si>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</si>
  <si>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</si>
  <si>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</si>
  <si>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</si>
  <si>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</si>
  <si>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</si>
  <si>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</si>
  <si>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</si>
  <si>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</si>
  <si>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</si>
  <si>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</si>
  <si>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</si>
  <si>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</si>
  <si>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</si>
  <si>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</si>
  <si>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</si>
  <si>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</si>
  <si>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</si>
  <si>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</si>
  <si>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</si>
  <si>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</si>
  <si>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</si>
  <si>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</si>
  <si>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</si>
  <si>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</si>
  <si>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</si>
  <si>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</si>
  <si>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</si>
  <si>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</si>
  <si>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</si>
  <si>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</si>
  <si>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</si>
  <si>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</si>
  <si>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</si>
  <si>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</si>
  <si>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</si>
  <si>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</si>
  <si>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</si>
  <si>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</si>
  <si>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</si>
  <si>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</si>
  <si>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</si>
  <si>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</si>
  <si>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</si>
  <si>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</si>
  <si>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</si>
  <si>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</si>
  <si>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</si>
  <si>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</si>
  <si>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</si>
  <si>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</si>
  <si>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</si>
  <si>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</si>
  <si>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</si>
  <si>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</si>
  <si>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</si>
  <si>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</si>
  <si>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</si>
  <si>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</si>
  <si>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</si>
  <si>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</si>
  <si>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</si>
  <si>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</si>
  <si>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</si>
  <si>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</si>
  <si>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</si>
  <si>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</si>
  <si>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</si>
  <si>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</si>
  <si>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</si>
  <si>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</si>
  <si>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</si>
  <si>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</si>
  <si>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</si>
  <si>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</si>
  <si>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</si>
  <si>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</si>
  <si>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</si>
  <si>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</si>
  <si>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</si>
  <si>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</si>
  <si>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</si>
  <si>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</si>
  <si>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</si>
  <si>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</si>
  <si>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</si>
  <si>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</si>
  <si>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</si>
  <si>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</si>
  <si>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</si>
  <si>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</si>
  <si>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</si>
  <si>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</si>
  <si>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</si>
  <si>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</si>
  <si>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</si>
  <si>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</si>
  <si>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</si>
  <si>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</si>
  <si>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</si>
  <si>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</si>
  <si>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</si>
  <si>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</si>
  <si>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</si>
  <si>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</si>
  <si>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</si>
  <si>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</si>
  <si>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</si>
  <si>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</si>
  <si>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</si>
  <si>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</si>
  <si>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</si>
  <si>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</si>
  <si>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</si>
  <si>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</si>
  <si>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</si>
  <si>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</si>
  <si>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</si>
  <si>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</si>
  <si>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</si>
  <si>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</si>
  <si>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</si>
  <si>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</si>
  <si>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</si>
  <si>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</si>
  <si>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</si>
  <si>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</si>
  <si>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</si>
  <si>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</si>
  <si>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</si>
  <si>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</si>
  <si>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</si>
  <si>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</si>
  <si>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</si>
  <si>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</si>
  <si>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</si>
  <si>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</si>
  <si>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</si>
  <si>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</si>
  <si>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</si>
  <si>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</si>
  <si>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</si>
  <si>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</si>
  <si>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</si>
  <si>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</si>
  <si>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</si>
  <si>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</si>
  <si>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</si>
  <si>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</si>
  <si>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</si>
  <si>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</si>
  <si>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</si>
  <si>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</si>
  <si>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</si>
  <si>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</si>
  <si>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</si>
  <si>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</si>
  <si>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</si>
  <si>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</si>
  <si>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</si>
  <si>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</si>
  <si>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</si>
  <si>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</si>
  <si>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</si>
  <si>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</si>
  <si>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</si>
  <si>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</si>
  <si>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</si>
  <si>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</si>
  <si>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</si>
  <si>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</si>
  <si>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</si>
  <si>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</si>
  <si>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</si>
  <si>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</si>
  <si>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</si>
  <si>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</si>
  <si>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</si>
  <si>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</si>
  <si>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</si>
  <si>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</si>
  <si>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</si>
  <si>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</si>
  <si>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</si>
  <si>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</si>
  <si>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</si>
  <si>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</si>
  <si>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</si>
  <si>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</si>
  <si>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</si>
  <si>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</si>
  <si>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</si>
  <si>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</si>
  <si>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</si>
  <si>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</si>
  <si>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</si>
  <si>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</si>
  <si>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</si>
  <si>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</si>
  <si>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</si>
  <si>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</si>
  <si>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</si>
  <si>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</si>
  <si>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</si>
  <si>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</si>
  <si>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</si>
  <si>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</si>
  <si>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</si>
  <si>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</si>
  <si>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</si>
  <si>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</si>
  <si>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</si>
  <si>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</si>
  <si>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</si>
  <si>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</si>
  <si>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</si>
  <si>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</si>
  <si>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</si>
  <si>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</si>
  <si>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</si>
  <si>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</si>
  <si>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</si>
  <si>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</si>
  <si>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</si>
  <si>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</si>
  <si>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</si>
  <si>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</si>
  <si>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</si>
  <si>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</si>
  <si>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</si>
  <si>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</si>
  <si>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</si>
  <si>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</si>
  <si>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</si>
  <si>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</si>
  <si>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</si>
  <si>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</si>
  <si>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</si>
  <si>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</si>
  <si>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</si>
  <si>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</si>
  <si>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</si>
  <si>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</si>
  <si>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</si>
  <si>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</si>
  <si>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</si>
  <si>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</si>
  <si>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</si>
  <si>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</si>
  <si>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</si>
  <si>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</si>
  <si>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</si>
  <si>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</si>
  <si>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</si>
  <si>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</si>
  <si>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</si>
  <si>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</si>
  <si>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</si>
  <si>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</si>
  <si>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</si>
  <si>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</si>
  <si>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</si>
  <si>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</si>
  <si>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</si>
  <si>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</si>
  <si>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</si>
  <si>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</si>
  <si>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</si>
  <si>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</si>
  <si>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</si>
  <si>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</si>
  <si>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</si>
  <si>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</si>
  <si>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</si>
  <si>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</si>
  <si>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</si>
  <si>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</si>
  <si>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</si>
  <si>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</si>
  <si>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</si>
  <si>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</si>
  <si>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</si>
  <si>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</si>
  <si>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</si>
  <si>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</si>
  <si>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</si>
  <si>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</si>
  <si>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</si>
  <si>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</si>
  <si>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</si>
  <si>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</si>
  <si>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</si>
  <si>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</si>
  <si>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</si>
  <si>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</si>
  <si>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</si>
  <si>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</si>
  <si>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</si>
  <si>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</si>
  <si>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</si>
  <si>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</si>
  <si>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</si>
  <si>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</si>
  <si>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</si>
  <si>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</si>
  <si>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</si>
  <si>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</si>
  <si>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</si>
  <si>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</si>
  <si>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</si>
  <si>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</si>
  <si>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</si>
  <si>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</si>
  <si>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</si>
  <si>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</si>
  <si>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</si>
  <si>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</si>
  <si>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</si>
  <si>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</si>
  <si>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</si>
  <si>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</si>
  <si>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</si>
  <si>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</si>
  <si>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</si>
  <si>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</si>
  <si>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</si>
  <si>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</si>
  <si>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</si>
  <si>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</si>
  <si>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</si>
  <si>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</si>
  <si>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</si>
  <si>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</si>
  <si>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</si>
  <si>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</si>
  <si>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</si>
  <si>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</si>
  <si>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</si>
  <si>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</si>
  <si>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</si>
  <si>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</si>
  <si>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</si>
  <si>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</si>
  <si>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</si>
  <si>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</si>
  <si>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EU PODPROJEKT 1
Uspostava učinkovitog sustava ocjene i odobravanja invest. Projekata</t>
  </si>
  <si>
    <t>SVEUČILIŠTE U ZAGREBU, UČITELJSKI FAKULTET</t>
  </si>
  <si>
    <t>ZAGREB, 17.09.2018.</t>
  </si>
  <si>
    <t>IRENA TADIĆ</t>
  </si>
  <si>
    <t>01-6327-385</t>
  </si>
  <si>
    <t>Usporedna perspektiva cjeloživotnog učenja i uključivanje u obrazovanje i svijet rada u Europi</t>
  </si>
  <si>
    <t>službena putovanja</t>
  </si>
  <si>
    <t>3706</t>
  </si>
  <si>
    <t>08007</t>
  </si>
  <si>
    <t>A6790178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</si>
</sst>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4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47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Border="1" applyAlignment="1">
      <alignment wrapText="1"/>
    </xf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  <xf numFmtId="0" fontId="0" fillId="0" borderId="27" xfId="0" applyBorder="1"/>
  </cellXfs>
  <cellStyles count="20">
    <cellStyle name="Comma 2" xfId="1"/>
    <cellStyle name="Normal 2" xfId="2"/>
    <cellStyle name="Normal 3 3" xfId="3"/>
    <cellStyle name="Normal 6" xfId="4"/>
    <cellStyle name="Normal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>
          <a:extLst>
            <a:ext uri="{FF2B5EF4-FFF2-40B4-BE49-F238E27FC236}">
              <a16:creationId xmlns="" xmlns:a16="http://schemas.microsoft.com/office/drawing/2014/main" id="{00000000-0008-0000-0200-0000012C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>
          <a:extLst>
            <a:ext uri="{FF2B5EF4-FFF2-40B4-BE49-F238E27FC236}">
              <a16:creationId xmlns="" xmlns:a16="http://schemas.microsoft.com/office/drawing/2014/main" id="{00000000-0008-0000-0200-0000022C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>
          <a:extLst>
            <a:ext uri="{FF2B5EF4-FFF2-40B4-BE49-F238E27FC236}">
              <a16:creationId xmlns="" xmlns:a16="http://schemas.microsoft.com/office/drawing/2014/main" id="{00000000-0008-0000-0200-0000032C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>
          <a:extLst>
            <a:ext uri="{FF2B5EF4-FFF2-40B4-BE49-F238E27FC236}">
              <a16:creationId xmlns="" xmlns:a16="http://schemas.microsoft.com/office/drawing/2014/main" id="{00000000-0008-0000-0200-0000042C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>
          <a:extLst>
            <a:ext uri="{FF2B5EF4-FFF2-40B4-BE49-F238E27FC236}">
              <a16:creationId xmlns="" xmlns:a16="http://schemas.microsoft.com/office/drawing/2014/main" id="{00000000-0008-0000-0200-000005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>
          <a:extLst>
            <a:ext uri="{FF2B5EF4-FFF2-40B4-BE49-F238E27FC236}">
              <a16:creationId xmlns="" xmlns:a16="http://schemas.microsoft.com/office/drawing/2014/main" id="{00000000-0008-0000-0200-000006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>
          <a:extLst>
            <a:ext uri="{FF2B5EF4-FFF2-40B4-BE49-F238E27FC236}">
              <a16:creationId xmlns="" xmlns:a16="http://schemas.microsoft.com/office/drawing/2014/main" id="{00000000-0008-0000-0200-000007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>
          <a:extLst>
            <a:ext uri="{FF2B5EF4-FFF2-40B4-BE49-F238E27FC236}">
              <a16:creationId xmlns="" xmlns:a16="http://schemas.microsoft.com/office/drawing/2014/main" id="{00000000-0008-0000-0200-000008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>
          <a:extLst>
            <a:ext uri="{FF2B5EF4-FFF2-40B4-BE49-F238E27FC236}">
              <a16:creationId xmlns="" xmlns:a16="http://schemas.microsoft.com/office/drawing/2014/main" id="{00000000-0008-0000-0200-000009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>
          <a:extLst>
            <a:ext uri="{FF2B5EF4-FFF2-40B4-BE49-F238E27FC236}">
              <a16:creationId xmlns="" xmlns:a16="http://schemas.microsoft.com/office/drawing/2014/main" id="{00000000-0008-0000-0200-00000A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>
          <a:extLst>
            <a:ext uri="{FF2B5EF4-FFF2-40B4-BE49-F238E27FC236}">
              <a16:creationId xmlns="" xmlns:a16="http://schemas.microsoft.com/office/drawing/2014/main" id="{00000000-0008-0000-0200-00000B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>
          <a:extLst>
            <a:ext uri="{FF2B5EF4-FFF2-40B4-BE49-F238E27FC236}">
              <a16:creationId xmlns="" xmlns:a16="http://schemas.microsoft.com/office/drawing/2014/main" id="{00000000-0008-0000-0200-00000C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>
          <a:extLst>
            <a:ext uri="{FF2B5EF4-FFF2-40B4-BE49-F238E27FC236}">
              <a16:creationId xmlns="" xmlns:a16="http://schemas.microsoft.com/office/drawing/2014/main" id="{00000000-0008-0000-0200-00000D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>
          <a:extLst>
            <a:ext uri="{FF2B5EF4-FFF2-40B4-BE49-F238E27FC236}">
              <a16:creationId xmlns="" xmlns:a16="http://schemas.microsoft.com/office/drawing/2014/main" id="{00000000-0008-0000-0200-00000E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>
          <a:extLst>
            <a:ext uri="{FF2B5EF4-FFF2-40B4-BE49-F238E27FC236}">
              <a16:creationId xmlns="" xmlns:a16="http://schemas.microsoft.com/office/drawing/2014/main" id="{00000000-0008-0000-0200-00000F2C0000}"/>
            </a:ext>
          </a:extLst>
        </xdr:cNvPr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>
          <a:extLst>
            <a:ext uri="{FF2B5EF4-FFF2-40B4-BE49-F238E27FC236}">
              <a16:creationId xmlns="" xmlns:a16="http://schemas.microsoft.com/office/drawing/2014/main" id="{00000000-0008-0000-0200-0000102C0000}"/>
            </a:ext>
          </a:extLst>
        </xdr:cNvPr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>
          <a:extLst>
            <a:ext uri="{FF2B5EF4-FFF2-40B4-BE49-F238E27FC236}">
              <a16:creationId xmlns="" xmlns:a16="http://schemas.microsoft.com/office/drawing/2014/main" id="{00000000-0008-0000-0200-000011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>
          <a:extLst>
            <a:ext uri="{FF2B5EF4-FFF2-40B4-BE49-F238E27FC236}">
              <a16:creationId xmlns="" xmlns:a16="http://schemas.microsoft.com/office/drawing/2014/main" id="{00000000-0008-0000-0200-000012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>
          <a:extLst>
            <a:ext uri="{FF2B5EF4-FFF2-40B4-BE49-F238E27FC236}">
              <a16:creationId xmlns="" xmlns:a16="http://schemas.microsoft.com/office/drawing/2014/main" id="{00000000-0008-0000-0200-0000132C0000}"/>
            </a:ext>
          </a:extLst>
        </xdr:cNvPr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>
          <a:extLst>
            <a:ext uri="{FF2B5EF4-FFF2-40B4-BE49-F238E27FC236}">
              <a16:creationId xmlns="" xmlns:a16="http://schemas.microsoft.com/office/drawing/2014/main" id="{00000000-0008-0000-0200-0000142C0000}"/>
            </a:ext>
          </a:extLst>
        </xdr:cNvPr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workbookViewId="0">
      <selection activeCell="H29" sqref="H29"/>
    </sheetView>
  </sheetViews>
  <sheetFormatPr defaultColWidth="14.42578125" defaultRowHeight="12.75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ht="15">
      <c r="A1" s="1"/>
      <c r="B1" s="2" t="s">
        <v>0</v>
      </c>
      <c r="C1" s="224" t="s">
        <v>650</v>
      </c>
      <c r="D1" s="224"/>
      <c r="E1" s="22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4" t="s">
        <v>651</v>
      </c>
      <c r="D2" s="224"/>
      <c r="E2" s="22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4" t="s">
        <v>652</v>
      </c>
      <c r="D3" s="224"/>
      <c r="E3" s="22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4" t="s">
        <v>653</v>
      </c>
      <c r="D4" s="224"/>
      <c r="E4" s="22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27" t="s">
        <v>4</v>
      </c>
      <c r="C7" s="226"/>
      <c r="D7" s="226"/>
      <c r="E7" s="22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27" t="s">
        <v>5</v>
      </c>
      <c r="C8" s="226"/>
      <c r="D8" s="226"/>
      <c r="E8" s="22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25"/>
      <c r="C9" s="226"/>
      <c r="D9" s="226"/>
      <c r="E9" s="22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57750552</v>
      </c>
      <c r="D12" s="8">
        <f>+D13+D14</f>
        <v>57583174</v>
      </c>
      <c r="E12" s="8">
        <f>+E13+E14</f>
        <v>57854012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4">
        <v>57750552</v>
      </c>
      <c r="D13" s="134">
        <v>57583174</v>
      </c>
      <c r="E13" s="134">
        <v>57854012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4"/>
      <c r="D14" s="134"/>
      <c r="E14" s="134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57750552</v>
      </c>
      <c r="D15" s="13">
        <f>+D16+D17</f>
        <v>57583174</v>
      </c>
      <c r="E15" s="13">
        <f>+E16+E17</f>
        <v>57854012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5">
        <v>56329952</v>
      </c>
      <c r="D16" s="136">
        <v>56147609</v>
      </c>
      <c r="E16" s="136">
        <v>56393322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5">
        <v>1420600</v>
      </c>
      <c r="D17" s="136">
        <v>1435565</v>
      </c>
      <c r="E17" s="136">
        <v>1460690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0</v>
      </c>
      <c r="D18" s="8">
        <f>+D12-D15</f>
        <v>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25"/>
      <c r="C19" s="226"/>
      <c r="D19" s="226"/>
      <c r="E19" s="22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11"/>
      <c r="B20" s="211"/>
      <c r="C20" s="211" t="s">
        <v>6</v>
      </c>
      <c r="D20" s="211" t="s">
        <v>7</v>
      </c>
      <c r="E20" s="211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6" t="s">
        <v>16</v>
      </c>
      <c r="B21" s="206" t="s">
        <v>17</v>
      </c>
      <c r="C21" s="212">
        <v>960000</v>
      </c>
      <c r="D21" s="213">
        <f>-C22</f>
        <v>960000</v>
      </c>
      <c r="E21" s="213">
        <f>-D22</f>
        <v>960000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6" t="s">
        <v>18</v>
      </c>
      <c r="B22" s="206" t="s">
        <v>19</v>
      </c>
      <c r="C22" s="214">
        <v>-960000</v>
      </c>
      <c r="D22" s="214">
        <v>-960000</v>
      </c>
      <c r="E22" s="215">
        <v>-960000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25"/>
      <c r="C23" s="226"/>
      <c r="D23" s="226"/>
      <c r="E23" s="22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11"/>
      <c r="B24" s="211"/>
      <c r="C24" s="211" t="s">
        <v>6</v>
      </c>
      <c r="D24" s="211" t="s">
        <v>7</v>
      </c>
      <c r="E24" s="211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6">
        <v>8</v>
      </c>
      <c r="B25" s="217" t="s">
        <v>20</v>
      </c>
      <c r="C25" s="218"/>
      <c r="D25" s="218"/>
      <c r="E25" s="21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6">
        <v>5</v>
      </c>
      <c r="B26" s="217" t="s">
        <v>21</v>
      </c>
      <c r="C26" s="218">
        <v>787500</v>
      </c>
      <c r="D26" s="218">
        <v>787500</v>
      </c>
      <c r="E26" s="218">
        <v>787500</v>
      </c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7"/>
      <c r="B27" s="217" t="s">
        <v>22</v>
      </c>
      <c r="C27" s="219">
        <f>+C25-C26</f>
        <v>-787500</v>
      </c>
      <c r="D27" s="219">
        <f>+D25-D26</f>
        <v>-787500</v>
      </c>
      <c r="E27" s="219">
        <f>+E25-E26</f>
        <v>-787500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25"/>
      <c r="C28" s="226"/>
      <c r="D28" s="226"/>
      <c r="E28" s="22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3"/>
      <c r="B29" s="103" t="s">
        <v>23</v>
      </c>
      <c r="C29" s="104">
        <f>+C18+C21+C22+C27</f>
        <v>-787500</v>
      </c>
      <c r="D29" s="104">
        <f>+D18+D21+D22+D27</f>
        <v>-787500</v>
      </c>
      <c r="E29" s="104">
        <f>+E18+E21+E22+E27</f>
        <v>-787500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6" t="s">
        <v>637</v>
      </c>
      <c r="C31" s="207">
        <f>+C12+C15+C21+C22+C27</f>
        <v>114713604</v>
      </c>
      <c r="D31" s="207">
        <f>+D12+D15+D21+D22+D27</f>
        <v>114378848</v>
      </c>
      <c r="E31" s="207">
        <f>+E12+E15+E21+E22+E27</f>
        <v>114920524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2425"/>
  <sheetViews>
    <sheetView topLeftCell="G1" zoomScaleNormal="100" workbookViewId="0">
      <pane ySplit="1" topLeftCell="A2374" activePane="bottomLeft" state="frozen"/>
      <selection pane="bottomLeft" activeCell="M940" sqref="M940"/>
    </sheetView>
  </sheetViews>
  <sheetFormatPr defaultRowHeight="15"/>
  <cols>
    <col min="3" max="3" width="6.85546875" customWidth="1"/>
    <col min="4" max="4" width="21.28515625" customWidth="1"/>
    <col min="6" max="6" width="30.8554687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4" customWidth="1"/>
    <col min="16" max="16" width="12.5703125" bestFit="1" customWidth="1"/>
    <col min="17" max="17" width="15.5703125" customWidth="1"/>
  </cols>
  <sheetData>
    <row r="1" spans="2:15" ht="36" customHeight="1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5">
      <c r="B2" s="26" t="s">
        <v>408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5">
      <c r="B3" s="26" t="s">
        <v>408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5">
      <c r="B4" s="26" t="s">
        <v>408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507</v>
      </c>
      <c r="K4" s="27"/>
      <c r="L4" s="90" t="s">
        <v>506</v>
      </c>
      <c r="M4" s="28">
        <v>35309670</v>
      </c>
      <c r="N4" s="28">
        <v>35415598</v>
      </c>
      <c r="O4" s="28">
        <v>35911470</v>
      </c>
    </row>
    <row r="5" spans="2:15">
      <c r="B5" s="26" t="s">
        <v>408</v>
      </c>
      <c r="C5" s="91"/>
      <c r="D5" s="91"/>
      <c r="E5" s="27" t="s">
        <v>80</v>
      </c>
      <c r="F5" s="27" t="s">
        <v>81</v>
      </c>
      <c r="G5" s="92">
        <v>12</v>
      </c>
      <c r="H5" s="92" t="s">
        <v>511</v>
      </c>
      <c r="I5" s="92" t="s">
        <v>16</v>
      </c>
      <c r="J5" s="27"/>
      <c r="K5" s="27"/>
      <c r="L5" s="90"/>
      <c r="M5" s="28"/>
      <c r="N5" s="28"/>
      <c r="O5" s="28"/>
    </row>
    <row r="6" spans="2:15">
      <c r="B6" s="26" t="s">
        <v>408</v>
      </c>
      <c r="C6" s="91"/>
      <c r="D6" s="91"/>
      <c r="E6" s="27" t="s">
        <v>80</v>
      </c>
      <c r="F6" s="27" t="s">
        <v>81</v>
      </c>
      <c r="G6" s="92">
        <v>12</v>
      </c>
      <c r="H6" s="92" t="s">
        <v>511</v>
      </c>
      <c r="I6" s="92" t="s">
        <v>18</v>
      </c>
      <c r="J6" s="27"/>
      <c r="K6" s="27"/>
      <c r="L6" s="90"/>
      <c r="M6" s="28"/>
      <c r="N6" s="28"/>
      <c r="O6" s="28"/>
    </row>
    <row r="7" spans="2:15">
      <c r="B7" s="26" t="s">
        <v>408</v>
      </c>
      <c r="C7" s="91"/>
      <c r="D7" s="91"/>
      <c r="E7" s="27" t="s">
        <v>80</v>
      </c>
      <c r="F7" s="27" t="s">
        <v>81</v>
      </c>
      <c r="G7" s="27">
        <v>12</v>
      </c>
      <c r="H7" s="27" t="s">
        <v>511</v>
      </c>
      <c r="I7" s="27">
        <v>671</v>
      </c>
      <c r="J7" s="93" t="s">
        <v>507</v>
      </c>
      <c r="K7" s="27"/>
      <c r="L7" s="90"/>
      <c r="M7" s="28"/>
      <c r="N7" s="28"/>
      <c r="O7" s="28"/>
    </row>
    <row r="8" spans="2:15">
      <c r="B8" s="26" t="s">
        <v>408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506</v>
      </c>
      <c r="M8" s="28"/>
      <c r="N8" s="28"/>
      <c r="O8" s="28"/>
    </row>
    <row r="9" spans="2:15">
      <c r="B9" s="26" t="s">
        <v>408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506</v>
      </c>
      <c r="M9" s="28"/>
      <c r="N9" s="28"/>
      <c r="O9" s="28"/>
    </row>
    <row r="10" spans="2:15">
      <c r="B10" s="26" t="s">
        <v>408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410</v>
      </c>
      <c r="J10" s="27" t="s">
        <v>411</v>
      </c>
      <c r="K10" s="27"/>
      <c r="L10" s="90" t="s">
        <v>506</v>
      </c>
      <c r="M10" s="28"/>
      <c r="N10" s="28"/>
      <c r="O10" s="28"/>
    </row>
    <row r="11" spans="2:15">
      <c r="B11" s="26" t="s">
        <v>408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412</v>
      </c>
      <c r="J11" s="27" t="s">
        <v>413</v>
      </c>
      <c r="K11" s="27"/>
      <c r="L11" s="90" t="s">
        <v>506</v>
      </c>
      <c r="M11" s="28"/>
      <c r="N11" s="28"/>
      <c r="O11" s="28"/>
    </row>
    <row r="12" spans="2:15">
      <c r="B12" s="26" t="s">
        <v>408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414</v>
      </c>
      <c r="J12" s="27" t="s">
        <v>415</v>
      </c>
      <c r="K12" s="27"/>
      <c r="L12" s="90" t="s">
        <v>506</v>
      </c>
      <c r="M12" s="28"/>
      <c r="N12" s="28"/>
      <c r="O12" s="28"/>
    </row>
    <row r="13" spans="2:15">
      <c r="B13" s="26" t="s">
        <v>408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416</v>
      </c>
      <c r="J13" s="27" t="s">
        <v>417</v>
      </c>
      <c r="K13" s="27"/>
      <c r="L13" s="90" t="s">
        <v>506</v>
      </c>
      <c r="M13" s="28"/>
      <c r="N13" s="28"/>
      <c r="O13" s="28"/>
    </row>
    <row r="14" spans="2:15">
      <c r="B14" s="26" t="s">
        <v>408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418</v>
      </c>
      <c r="J14" s="27" t="s">
        <v>419</v>
      </c>
      <c r="K14" s="27"/>
      <c r="L14" s="90" t="s">
        <v>506</v>
      </c>
      <c r="M14" s="28"/>
      <c r="N14" s="28"/>
      <c r="O14" s="28"/>
    </row>
    <row r="15" spans="2:15">
      <c r="B15" s="26" t="s">
        <v>408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420</v>
      </c>
      <c r="J15" s="27" t="s">
        <v>421</v>
      </c>
      <c r="K15" s="27"/>
      <c r="L15" s="90" t="s">
        <v>506</v>
      </c>
      <c r="M15" s="28"/>
      <c r="N15" s="28"/>
      <c r="O15" s="28"/>
    </row>
    <row r="16" spans="2:15">
      <c r="B16" s="26" t="s">
        <v>408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422</v>
      </c>
      <c r="J16" s="27" t="s">
        <v>423</v>
      </c>
      <c r="K16" s="27"/>
      <c r="L16" s="90" t="s">
        <v>506</v>
      </c>
      <c r="M16" s="28"/>
      <c r="N16" s="28"/>
      <c r="O16" s="28"/>
    </row>
    <row r="17" spans="2:15">
      <c r="B17" s="26" t="s">
        <v>408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424</v>
      </c>
      <c r="J17" s="27" t="s">
        <v>425</v>
      </c>
      <c r="K17" s="27"/>
      <c r="L17" s="90" t="s">
        <v>506</v>
      </c>
      <c r="M17" s="28"/>
      <c r="N17" s="28"/>
      <c r="O17" s="28"/>
    </row>
    <row r="18" spans="2:15">
      <c r="B18" s="26" t="s">
        <v>408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426</v>
      </c>
      <c r="J18" s="27" t="s">
        <v>28</v>
      </c>
      <c r="K18" s="27"/>
      <c r="L18" s="90" t="s">
        <v>506</v>
      </c>
      <c r="M18" s="28">
        <v>65800</v>
      </c>
      <c r="N18" s="28">
        <v>70000</v>
      </c>
      <c r="O18" s="28">
        <v>75000</v>
      </c>
    </row>
    <row r="19" spans="2:15">
      <c r="B19" s="26" t="s">
        <v>408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427</v>
      </c>
      <c r="J19" s="27" t="s">
        <v>29</v>
      </c>
      <c r="K19" s="27"/>
      <c r="L19" s="90" t="s">
        <v>506</v>
      </c>
      <c r="M19" s="28">
        <v>2750000</v>
      </c>
      <c r="N19" s="28">
        <v>2754440</v>
      </c>
      <c r="O19" s="28">
        <v>2796680</v>
      </c>
    </row>
    <row r="20" spans="2:15">
      <c r="B20" s="26" t="s">
        <v>408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506</v>
      </c>
      <c r="M20" s="28"/>
      <c r="N20" s="28"/>
      <c r="O20" s="28"/>
    </row>
    <row r="21" spans="2:15">
      <c r="B21" s="26" t="s">
        <v>408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506</v>
      </c>
      <c r="M21" s="28"/>
      <c r="N21" s="28"/>
      <c r="O21" s="28"/>
    </row>
    <row r="22" spans="2:15">
      <c r="B22" s="26" t="s">
        <v>408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428</v>
      </c>
      <c r="J22" s="27" t="s">
        <v>429</v>
      </c>
      <c r="K22" s="27"/>
      <c r="L22" s="90" t="s">
        <v>506</v>
      </c>
      <c r="M22" s="28"/>
      <c r="N22" s="28"/>
      <c r="O22" s="28"/>
    </row>
    <row r="23" spans="2:15">
      <c r="B23" s="26" t="s">
        <v>408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430</v>
      </c>
      <c r="J23" s="27" t="s">
        <v>30</v>
      </c>
      <c r="K23" s="27"/>
      <c r="L23" s="90" t="s">
        <v>506</v>
      </c>
      <c r="M23" s="28"/>
      <c r="N23" s="28"/>
      <c r="O23" s="28"/>
    </row>
    <row r="24" spans="2:15">
      <c r="B24" s="26" t="s">
        <v>408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431</v>
      </c>
      <c r="J24" s="27" t="s">
        <v>432</v>
      </c>
      <c r="K24" s="27"/>
      <c r="L24" s="90" t="s">
        <v>506</v>
      </c>
      <c r="M24" s="28"/>
      <c r="N24" s="28"/>
      <c r="O24" s="28"/>
    </row>
    <row r="25" spans="2:15">
      <c r="B25" s="26" t="s">
        <v>408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433</v>
      </c>
      <c r="J25" s="27" t="s">
        <v>434</v>
      </c>
      <c r="K25" s="27"/>
      <c r="L25" s="90" t="s">
        <v>506</v>
      </c>
      <c r="M25" s="28">
        <v>8735762</v>
      </c>
      <c r="N25" s="28">
        <v>8754882</v>
      </c>
      <c r="O25" s="28">
        <v>8919322</v>
      </c>
    </row>
    <row r="26" spans="2:15">
      <c r="B26" s="26" t="s">
        <v>408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435</v>
      </c>
      <c r="J26" s="27" t="s">
        <v>436</v>
      </c>
      <c r="K26" s="27"/>
      <c r="L26" s="90" t="s">
        <v>506</v>
      </c>
      <c r="M26" s="28"/>
      <c r="N26" s="28"/>
      <c r="O26" s="28"/>
    </row>
    <row r="27" spans="2:15">
      <c r="B27" s="26" t="s">
        <v>408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437</v>
      </c>
      <c r="J27" s="27" t="s">
        <v>171</v>
      </c>
      <c r="K27" s="27"/>
      <c r="L27" s="90" t="s">
        <v>506</v>
      </c>
      <c r="M27" s="28">
        <v>208000</v>
      </c>
      <c r="N27" s="28">
        <v>228000</v>
      </c>
      <c r="O27" s="28">
        <v>218000</v>
      </c>
    </row>
    <row r="28" spans="2:15">
      <c r="B28" s="26" t="s">
        <v>408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438</v>
      </c>
      <c r="J28" s="27" t="s">
        <v>439</v>
      </c>
      <c r="K28" s="27"/>
      <c r="L28" s="90" t="s">
        <v>506</v>
      </c>
      <c r="M28" s="28"/>
      <c r="N28" s="28"/>
      <c r="O28" s="28"/>
    </row>
    <row r="29" spans="2:15">
      <c r="B29" s="26" t="s">
        <v>408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440</v>
      </c>
      <c r="J29" s="27" t="s">
        <v>441</v>
      </c>
      <c r="K29" s="27"/>
      <c r="L29" s="90" t="s">
        <v>506</v>
      </c>
      <c r="M29" s="28"/>
      <c r="N29" s="28"/>
      <c r="O29" s="28"/>
    </row>
    <row r="30" spans="2:15">
      <c r="B30" s="26" t="s">
        <v>408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506</v>
      </c>
      <c r="M30" s="28"/>
      <c r="N30" s="28"/>
      <c r="O30" s="28"/>
    </row>
    <row r="31" spans="2:15">
      <c r="B31" s="26" t="s">
        <v>408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506</v>
      </c>
      <c r="M31" s="28"/>
      <c r="N31" s="28"/>
      <c r="O31" s="28"/>
    </row>
    <row r="32" spans="2:15">
      <c r="B32" s="26" t="s">
        <v>408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442</v>
      </c>
      <c r="J32" s="27" t="s">
        <v>443</v>
      </c>
      <c r="K32" s="27"/>
      <c r="L32" s="90" t="s">
        <v>506</v>
      </c>
      <c r="M32" s="28"/>
      <c r="N32" s="28"/>
      <c r="O32" s="28"/>
    </row>
    <row r="33" spans="2:15">
      <c r="B33" s="26" t="s">
        <v>408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444</v>
      </c>
      <c r="J33" s="27" t="s">
        <v>445</v>
      </c>
      <c r="K33" s="27"/>
      <c r="L33" s="90" t="s">
        <v>506</v>
      </c>
      <c r="M33" s="28"/>
      <c r="N33" s="28"/>
      <c r="O33" s="28"/>
    </row>
    <row r="34" spans="2:15">
      <c r="B34" s="26" t="s">
        <v>408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446</v>
      </c>
      <c r="J34" s="27" t="s">
        <v>31</v>
      </c>
      <c r="K34" s="27"/>
      <c r="L34" s="90" t="s">
        <v>506</v>
      </c>
      <c r="M34" s="28">
        <v>68630</v>
      </c>
      <c r="N34" s="28"/>
      <c r="O34" s="28"/>
    </row>
    <row r="35" spans="2:15">
      <c r="B35" s="26" t="s">
        <v>408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447</v>
      </c>
      <c r="J35" s="27" t="s">
        <v>448</v>
      </c>
      <c r="K35" s="27"/>
      <c r="L35" s="90" t="s">
        <v>506</v>
      </c>
      <c r="M35" s="28"/>
      <c r="N35" s="28"/>
      <c r="O35" s="28"/>
    </row>
    <row r="36" spans="2:15">
      <c r="B36" s="26" t="s">
        <v>408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449</v>
      </c>
      <c r="J36" s="27" t="s">
        <v>32</v>
      </c>
      <c r="K36" s="27"/>
      <c r="L36" s="90" t="s">
        <v>506</v>
      </c>
      <c r="M36" s="28"/>
      <c r="N36" s="28"/>
      <c r="O36" s="28"/>
    </row>
    <row r="37" spans="2:15">
      <c r="B37" s="26" t="s">
        <v>408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506</v>
      </c>
      <c r="M37" s="28"/>
      <c r="N37" s="28"/>
      <c r="O37" s="28"/>
    </row>
    <row r="38" spans="2:15">
      <c r="B38" s="26" t="s">
        <v>408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506</v>
      </c>
      <c r="M38" s="28"/>
      <c r="N38" s="28"/>
      <c r="O38" s="28"/>
    </row>
    <row r="39" spans="2:15">
      <c r="B39" s="26" t="s">
        <v>408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506</v>
      </c>
      <c r="M39" s="28"/>
      <c r="N39" s="28"/>
      <c r="O39" s="28"/>
    </row>
    <row r="40" spans="2:15">
      <c r="B40" s="26" t="s">
        <v>408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506</v>
      </c>
      <c r="M40" s="28"/>
      <c r="N40" s="28"/>
      <c r="O40" s="28"/>
    </row>
    <row r="41" spans="2:15">
      <c r="B41" s="26" t="s">
        <v>408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450</v>
      </c>
      <c r="J41" s="27" t="s">
        <v>37</v>
      </c>
      <c r="K41" s="27"/>
      <c r="L41" s="90" t="s">
        <v>506</v>
      </c>
      <c r="M41" s="28"/>
      <c r="N41" s="28"/>
      <c r="O41" s="28"/>
    </row>
    <row r="42" spans="2:15">
      <c r="B42" s="26" t="s">
        <v>408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451</v>
      </c>
      <c r="J42" s="27" t="s">
        <v>38</v>
      </c>
      <c r="K42" s="27"/>
      <c r="L42" s="90" t="s">
        <v>506</v>
      </c>
      <c r="M42" s="28"/>
      <c r="N42" s="28"/>
      <c r="O42" s="28"/>
    </row>
    <row r="43" spans="2:15">
      <c r="B43" s="26" t="s">
        <v>408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452</v>
      </c>
      <c r="J43" s="27" t="s">
        <v>453</v>
      </c>
      <c r="K43" s="27"/>
      <c r="L43" s="90" t="s">
        <v>506</v>
      </c>
      <c r="M43" s="28"/>
      <c r="N43" s="28"/>
      <c r="O43" s="28"/>
    </row>
    <row r="44" spans="2:15">
      <c r="B44" s="26" t="s">
        <v>408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454</v>
      </c>
      <c r="J44" s="27" t="s">
        <v>39</v>
      </c>
      <c r="K44" s="27"/>
      <c r="L44" s="90" t="s">
        <v>506</v>
      </c>
      <c r="M44" s="28"/>
      <c r="N44" s="28"/>
      <c r="O44" s="28"/>
    </row>
    <row r="45" spans="2:15">
      <c r="B45" s="26" t="s">
        <v>408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455</v>
      </c>
      <c r="J45" s="27" t="s">
        <v>456</v>
      </c>
      <c r="K45" s="27"/>
      <c r="L45" s="90" t="s">
        <v>506</v>
      </c>
      <c r="M45" s="28"/>
      <c r="N45" s="28"/>
      <c r="O45" s="28"/>
    </row>
    <row r="46" spans="2:15">
      <c r="B46" s="26" t="s">
        <v>408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457</v>
      </c>
      <c r="J46" s="27" t="s">
        <v>458</v>
      </c>
      <c r="K46" s="27"/>
      <c r="L46" s="90" t="s">
        <v>506</v>
      </c>
      <c r="M46" s="28"/>
      <c r="N46" s="28"/>
      <c r="O46" s="28"/>
    </row>
    <row r="47" spans="2:15">
      <c r="B47" s="26" t="s">
        <v>408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459</v>
      </c>
      <c r="J47" s="27" t="s">
        <v>40</v>
      </c>
      <c r="K47" s="27"/>
      <c r="L47" s="90" t="s">
        <v>506</v>
      </c>
      <c r="M47" s="28"/>
      <c r="N47" s="28"/>
      <c r="O47" s="28"/>
    </row>
    <row r="48" spans="2:15">
      <c r="B48" s="26" t="s">
        <v>408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460</v>
      </c>
      <c r="J48" s="27" t="s">
        <v>41</v>
      </c>
      <c r="K48" s="27"/>
      <c r="L48" s="90" t="s">
        <v>506</v>
      </c>
      <c r="M48" s="28"/>
      <c r="N48" s="28"/>
      <c r="O48" s="28"/>
    </row>
    <row r="49" spans="2:15">
      <c r="B49" s="26" t="s">
        <v>408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461</v>
      </c>
      <c r="J49" s="27" t="s">
        <v>462</v>
      </c>
      <c r="K49" s="27"/>
      <c r="L49" s="90" t="s">
        <v>506</v>
      </c>
      <c r="M49" s="28"/>
      <c r="N49" s="28"/>
      <c r="O49" s="28"/>
    </row>
    <row r="50" spans="2:15">
      <c r="B50" s="26" t="s">
        <v>408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463</v>
      </c>
      <c r="J50" s="27" t="s">
        <v>44</v>
      </c>
      <c r="K50" s="27"/>
      <c r="L50" s="90" t="s">
        <v>506</v>
      </c>
      <c r="M50" s="28">
        <v>9764680</v>
      </c>
      <c r="N50" s="28">
        <v>9794914</v>
      </c>
      <c r="O50" s="28">
        <v>9933540</v>
      </c>
    </row>
    <row r="51" spans="2:15">
      <c r="B51" s="26" t="s">
        <v>408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464</v>
      </c>
      <c r="J51" s="27" t="s">
        <v>45</v>
      </c>
      <c r="K51" s="27"/>
      <c r="L51" s="90" t="s">
        <v>506</v>
      </c>
      <c r="M51" s="28"/>
      <c r="N51" s="28"/>
      <c r="O51" s="28"/>
    </row>
    <row r="52" spans="2:15">
      <c r="B52" s="26" t="s">
        <v>408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465</v>
      </c>
      <c r="J52" s="27" t="s">
        <v>46</v>
      </c>
      <c r="K52" s="27"/>
      <c r="L52" s="90" t="s">
        <v>506</v>
      </c>
      <c r="M52" s="28">
        <v>848010</v>
      </c>
      <c r="N52" s="28">
        <v>565340</v>
      </c>
      <c r="O52" s="28"/>
    </row>
    <row r="53" spans="2:15">
      <c r="B53" s="26" t="s">
        <v>408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466</v>
      </c>
      <c r="J53" s="27" t="s">
        <v>47</v>
      </c>
      <c r="K53" s="27"/>
      <c r="L53" s="90" t="s">
        <v>506</v>
      </c>
      <c r="M53" s="28"/>
      <c r="N53" s="28"/>
      <c r="O53" s="28"/>
    </row>
    <row r="54" spans="2:15">
      <c r="B54" s="26" t="s">
        <v>408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506</v>
      </c>
      <c r="M54" s="28"/>
      <c r="N54" s="28"/>
      <c r="O54" s="28"/>
    </row>
    <row r="55" spans="2:15">
      <c r="B55" s="26" t="s">
        <v>408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506</v>
      </c>
      <c r="M55" s="28"/>
      <c r="N55" s="28"/>
      <c r="O55" s="28"/>
    </row>
    <row r="56" spans="2:15">
      <c r="B56" s="26" t="s">
        <v>408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467</v>
      </c>
      <c r="J56" s="27" t="s">
        <v>48</v>
      </c>
      <c r="K56" s="27"/>
      <c r="L56" s="90" t="s">
        <v>506</v>
      </c>
      <c r="M56" s="28"/>
      <c r="N56" s="28"/>
      <c r="O56" s="28"/>
    </row>
    <row r="57" spans="2:15">
      <c r="B57" s="26" t="s">
        <v>408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468</v>
      </c>
      <c r="J57" s="27" t="s">
        <v>49</v>
      </c>
      <c r="K57" s="27"/>
      <c r="L57" s="90" t="s">
        <v>506</v>
      </c>
      <c r="M57" s="28"/>
      <c r="N57" s="28"/>
      <c r="O57" s="28"/>
    </row>
    <row r="58" spans="2:15">
      <c r="B58" s="26" t="s">
        <v>408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506</v>
      </c>
      <c r="M58" s="28"/>
      <c r="N58" s="28"/>
      <c r="O58" s="28"/>
    </row>
    <row r="59" spans="2:15">
      <c r="B59" s="26" t="s">
        <v>408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506</v>
      </c>
      <c r="M59" s="28"/>
      <c r="N59" s="28"/>
      <c r="O59" s="28"/>
    </row>
    <row r="60" spans="2:15">
      <c r="B60" s="26" t="s">
        <v>408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469</v>
      </c>
      <c r="J60" s="27" t="s">
        <v>50</v>
      </c>
      <c r="K60" s="27"/>
      <c r="L60" s="90" t="s">
        <v>506</v>
      </c>
      <c r="M60" s="28"/>
      <c r="N60" s="28"/>
      <c r="O60" s="28"/>
    </row>
    <row r="61" spans="2:15">
      <c r="B61" s="26" t="s">
        <v>408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470</v>
      </c>
      <c r="J61" s="27" t="s">
        <v>51</v>
      </c>
      <c r="K61" s="27"/>
      <c r="L61" s="90" t="s">
        <v>506</v>
      </c>
      <c r="M61" s="28"/>
      <c r="N61" s="28"/>
      <c r="O61" s="28"/>
    </row>
    <row r="62" spans="2:15">
      <c r="B62" s="26" t="s">
        <v>408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506</v>
      </c>
      <c r="M62" s="28"/>
      <c r="N62" s="28"/>
      <c r="O62" s="28"/>
    </row>
    <row r="63" spans="2:15">
      <c r="B63" s="26" t="s">
        <v>408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506</v>
      </c>
      <c r="M63" s="28"/>
      <c r="N63" s="28"/>
      <c r="O63" s="28"/>
    </row>
    <row r="64" spans="2:15">
      <c r="B64" s="26" t="s">
        <v>408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471</v>
      </c>
      <c r="J64" s="27" t="s">
        <v>52</v>
      </c>
      <c r="K64" s="27"/>
      <c r="L64" s="90" t="s">
        <v>506</v>
      </c>
      <c r="M64" s="28"/>
      <c r="N64" s="28"/>
      <c r="O64" s="28"/>
    </row>
    <row r="65" spans="2:15">
      <c r="B65" s="26" t="s">
        <v>408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472</v>
      </c>
      <c r="J65" s="27" t="s">
        <v>53</v>
      </c>
      <c r="K65" s="27"/>
      <c r="L65" s="90" t="s">
        <v>506</v>
      </c>
      <c r="M65" s="28"/>
      <c r="N65" s="28"/>
      <c r="O65" s="28"/>
    </row>
    <row r="66" spans="2:15">
      <c r="B66" s="26" t="s">
        <v>408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473</v>
      </c>
      <c r="J66" s="27" t="s">
        <v>54</v>
      </c>
      <c r="K66" s="27"/>
      <c r="L66" s="90" t="s">
        <v>506</v>
      </c>
      <c r="M66" s="28"/>
      <c r="N66" s="28"/>
      <c r="O66" s="28"/>
    </row>
    <row r="67" spans="2:15">
      <c r="B67" s="26" t="s">
        <v>408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506</v>
      </c>
      <c r="M67" s="28"/>
      <c r="N67" s="28"/>
      <c r="O67" s="28"/>
    </row>
    <row r="68" spans="2:15">
      <c r="B68" s="26" t="s">
        <v>408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474</v>
      </c>
      <c r="J68" s="27" t="s">
        <v>60</v>
      </c>
      <c r="K68" s="27"/>
      <c r="L68" s="90" t="s">
        <v>506</v>
      </c>
      <c r="M68" s="28"/>
      <c r="N68" s="28"/>
      <c r="O68" s="28"/>
    </row>
    <row r="69" spans="2:15">
      <c r="B69" s="26" t="s">
        <v>408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475</v>
      </c>
      <c r="J69" s="27" t="s">
        <v>57</v>
      </c>
      <c r="K69" s="27"/>
      <c r="L69" s="90" t="s">
        <v>506</v>
      </c>
      <c r="M69" s="28"/>
      <c r="N69" s="28"/>
      <c r="O69" s="28"/>
    </row>
    <row r="70" spans="2:15">
      <c r="B70" s="26" t="s">
        <v>408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476</v>
      </c>
      <c r="J70" s="27" t="s">
        <v>58</v>
      </c>
      <c r="K70" s="27"/>
      <c r="L70" s="90" t="s">
        <v>506</v>
      </c>
      <c r="M70" s="28"/>
      <c r="N70" s="28"/>
      <c r="O70" s="28"/>
    </row>
    <row r="71" spans="2:15">
      <c r="B71" s="26" t="s">
        <v>408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477</v>
      </c>
      <c r="J71" s="27" t="s">
        <v>59</v>
      </c>
      <c r="K71" s="27"/>
      <c r="L71" s="90" t="s">
        <v>506</v>
      </c>
      <c r="M71" s="28"/>
      <c r="N71" s="28"/>
      <c r="O71" s="28"/>
    </row>
    <row r="72" spans="2:15">
      <c r="B72" s="26" t="s">
        <v>408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506</v>
      </c>
      <c r="M72" s="28"/>
      <c r="N72" s="28"/>
      <c r="O72" s="28"/>
    </row>
    <row r="73" spans="2:15">
      <c r="B73" s="26" t="s">
        <v>408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506</v>
      </c>
      <c r="M73" s="28"/>
      <c r="N73" s="28"/>
      <c r="O73" s="28"/>
    </row>
    <row r="74" spans="2:15">
      <c r="B74" s="26" t="s">
        <v>408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478</v>
      </c>
      <c r="J74" s="27" t="s">
        <v>479</v>
      </c>
      <c r="K74" s="27"/>
      <c r="L74" s="90" t="s">
        <v>506</v>
      </c>
      <c r="M74" s="28"/>
      <c r="N74" s="28"/>
      <c r="O74" s="28"/>
    </row>
    <row r="75" spans="2:15">
      <c r="B75" s="26" t="s">
        <v>408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480</v>
      </c>
      <c r="J75" s="27" t="s">
        <v>481</v>
      </c>
      <c r="K75" s="27"/>
      <c r="L75" s="90" t="s">
        <v>506</v>
      </c>
      <c r="M75" s="28"/>
      <c r="N75" s="28"/>
      <c r="O75" s="28"/>
    </row>
    <row r="76" spans="2:15">
      <c r="B76" s="26" t="s">
        <v>408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482</v>
      </c>
      <c r="J76" s="27" t="s">
        <v>483</v>
      </c>
      <c r="K76" s="27"/>
      <c r="L76" s="90" t="s">
        <v>506</v>
      </c>
      <c r="M76" s="28"/>
      <c r="N76" s="28"/>
      <c r="O76" s="28"/>
    </row>
    <row r="77" spans="2:15">
      <c r="B77" s="26" t="s">
        <v>408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484</v>
      </c>
      <c r="J77" s="27" t="s">
        <v>485</v>
      </c>
      <c r="K77" s="27"/>
      <c r="L77" s="90" t="s">
        <v>506</v>
      </c>
      <c r="M77" s="28"/>
      <c r="N77" s="28"/>
      <c r="O77" s="28"/>
    </row>
    <row r="78" spans="2:15">
      <c r="B78" s="26" t="s">
        <v>408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486</v>
      </c>
      <c r="J78" s="27" t="s">
        <v>487</v>
      </c>
      <c r="K78" s="27"/>
      <c r="L78" s="90" t="s">
        <v>506</v>
      </c>
      <c r="M78" s="28"/>
      <c r="N78" s="28"/>
      <c r="O78" s="28"/>
    </row>
    <row r="79" spans="2:15">
      <c r="B79" s="26" t="s">
        <v>408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488</v>
      </c>
      <c r="J79" s="27" t="s">
        <v>489</v>
      </c>
      <c r="K79" s="27"/>
      <c r="L79" s="90" t="s">
        <v>506</v>
      </c>
      <c r="M79" s="28"/>
      <c r="N79" s="28"/>
      <c r="O79" s="28"/>
    </row>
    <row r="80" spans="2:15">
      <c r="B80" s="26" t="s">
        <v>408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490</v>
      </c>
      <c r="J80" s="27" t="s">
        <v>491</v>
      </c>
      <c r="K80" s="27"/>
      <c r="L80" s="90" t="s">
        <v>506</v>
      </c>
      <c r="M80" s="28"/>
      <c r="N80" s="28"/>
      <c r="O80" s="28"/>
    </row>
    <row r="81" spans="2:16">
      <c r="B81" s="26" t="s">
        <v>408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492</v>
      </c>
      <c r="J81" s="27" t="s">
        <v>493</v>
      </c>
      <c r="K81" s="27"/>
      <c r="L81" s="90" t="s">
        <v>506</v>
      </c>
      <c r="M81" s="28"/>
      <c r="N81" s="28"/>
      <c r="O81" s="28"/>
    </row>
    <row r="82" spans="2:16">
      <c r="B82" s="26" t="s">
        <v>408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494</v>
      </c>
      <c r="J82" s="27" t="s">
        <v>495</v>
      </c>
      <c r="K82" s="27"/>
      <c r="L82" s="90" t="s">
        <v>506</v>
      </c>
      <c r="M82" s="28"/>
      <c r="N82" s="28"/>
      <c r="O82" s="28"/>
    </row>
    <row r="83" spans="2:16">
      <c r="B83" s="26" t="s">
        <v>408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496</v>
      </c>
      <c r="J83" s="27" t="s">
        <v>497</v>
      </c>
      <c r="K83" s="27"/>
      <c r="L83" s="90" t="s">
        <v>506</v>
      </c>
      <c r="M83" s="28"/>
      <c r="N83" s="28"/>
      <c r="O83" s="28"/>
    </row>
    <row r="84" spans="2:16">
      <c r="B84" s="26" t="s">
        <v>408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498</v>
      </c>
      <c r="J84" s="27" t="s">
        <v>499</v>
      </c>
      <c r="K84" s="27"/>
      <c r="L84" s="90" t="s">
        <v>506</v>
      </c>
      <c r="M84" s="28"/>
      <c r="N84" s="28"/>
      <c r="O84" s="28"/>
    </row>
    <row r="85" spans="2:16">
      <c r="B85" s="26" t="s">
        <v>408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500</v>
      </c>
      <c r="J85" s="27" t="s">
        <v>501</v>
      </c>
      <c r="K85" s="27"/>
      <c r="L85" s="90" t="s">
        <v>506</v>
      </c>
      <c r="M85" s="28"/>
      <c r="N85" s="28"/>
      <c r="O85" s="28"/>
    </row>
    <row r="86" spans="2:16">
      <c r="B86" s="26" t="s">
        <v>408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502</v>
      </c>
      <c r="J86" s="27" t="s">
        <v>503</v>
      </c>
      <c r="K86" s="27"/>
      <c r="L86" s="90" t="s">
        <v>506</v>
      </c>
      <c r="M86" s="28"/>
      <c r="N86" s="28"/>
      <c r="O86" s="28"/>
    </row>
    <row r="87" spans="2:16">
      <c r="B87" s="26" t="s">
        <v>408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506</v>
      </c>
      <c r="M87" s="28"/>
      <c r="N87" s="28"/>
      <c r="O87" s="28"/>
    </row>
    <row r="88" spans="2:16">
      <c r="B88" s="26" t="s">
        <v>408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506</v>
      </c>
      <c r="M88" s="28"/>
      <c r="N88" s="28"/>
      <c r="O88" s="28"/>
    </row>
    <row r="89" spans="2:16">
      <c r="B89" s="26" t="s">
        <v>408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504</v>
      </c>
      <c r="J89" s="27" t="s">
        <v>505</v>
      </c>
      <c r="K89" s="27"/>
      <c r="L89" s="90" t="s">
        <v>506</v>
      </c>
      <c r="M89" s="28"/>
      <c r="N89" s="28"/>
      <c r="O89" s="28"/>
      <c r="P89" s="34"/>
    </row>
    <row r="90" spans="2:16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1"/>
      <c r="O90" s="111"/>
    </row>
    <row r="91" spans="2:16">
      <c r="B91" s="26" t="s">
        <v>409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>
        <v>28790000</v>
      </c>
      <c r="N91" s="28">
        <v>28876370</v>
      </c>
      <c r="O91" s="28">
        <v>29280650</v>
      </c>
    </row>
    <row r="92" spans="2:16">
      <c r="B92" s="26" t="s">
        <v>409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>
        <v>620000</v>
      </c>
      <c r="N92" s="28">
        <v>621860</v>
      </c>
      <c r="O92" s="28">
        <v>630570</v>
      </c>
    </row>
    <row r="93" spans="2:16">
      <c r="B93" s="26" t="s">
        <v>409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>
        <v>4462450</v>
      </c>
      <c r="N93" s="28">
        <v>4475840</v>
      </c>
      <c r="O93" s="28">
        <v>4538500</v>
      </c>
    </row>
    <row r="94" spans="2:16">
      <c r="B94" s="26" t="s">
        <v>409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>
        <v>489430</v>
      </c>
      <c r="N94" s="28">
        <v>490900</v>
      </c>
      <c r="O94" s="28">
        <v>497770</v>
      </c>
    </row>
    <row r="95" spans="2:16">
      <c r="B95" s="26" t="s">
        <v>409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>
        <v>843000</v>
      </c>
      <c r="N95" s="28">
        <v>845529</v>
      </c>
      <c r="O95" s="28">
        <v>857370</v>
      </c>
    </row>
    <row r="96" spans="2:16">
      <c r="B96" s="26" t="s">
        <v>409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>
        <v>33000</v>
      </c>
      <c r="N96" s="28">
        <v>33099</v>
      </c>
      <c r="O96" s="28">
        <v>33600</v>
      </c>
    </row>
    <row r="97" spans="2:17">
      <c r="B97" s="26" t="s">
        <v>409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>
        <v>71790</v>
      </c>
      <c r="N97" s="28">
        <v>72000</v>
      </c>
      <c r="O97" s="28">
        <v>73010</v>
      </c>
      <c r="P97" s="34"/>
      <c r="Q97" s="34"/>
    </row>
    <row r="98" spans="2:17">
      <c r="B98" s="26" t="s">
        <v>409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>
        <v>0</v>
      </c>
      <c r="N98" s="28"/>
      <c r="O98" s="28"/>
    </row>
    <row r="99" spans="2:17">
      <c r="B99" s="26" t="s">
        <v>409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>
        <v>0</v>
      </c>
      <c r="N99" s="28"/>
      <c r="O99" s="28"/>
    </row>
    <row r="100" spans="2:17">
      <c r="B100" s="26" t="s">
        <v>409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7">
      <c r="B101" s="26" t="s">
        <v>409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7">
      <c r="B102" s="26" t="s">
        <v>409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7">
      <c r="B103" s="26" t="s">
        <v>409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7">
      <c r="B104" s="26" t="s">
        <v>409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7">
      <c r="B105" s="26" t="s">
        <v>409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7">
      <c r="B106" s="26" t="s">
        <v>409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7">
      <c r="B107" s="26" t="s">
        <v>409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7">
      <c r="B108" s="26" t="s">
        <v>409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7">
      <c r="B109" s="26" t="s">
        <v>409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7">
      <c r="B110" s="26" t="s">
        <v>409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7">
      <c r="B111" s="26" t="s">
        <v>409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7">
      <c r="B112" s="26" t="s">
        <v>409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5">
      <c r="B113" s="26" t="s">
        <v>409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5">
      <c r="B114" s="26" t="s">
        <v>409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5">
      <c r="B115" s="26" t="s">
        <v>409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5">
      <c r="B116" s="26" t="s">
        <v>409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>
      <c r="B117" s="26" t="s">
        <v>409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>
      <c r="B118" s="26" t="s">
        <v>409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>
      <c r="B119" s="26" t="s">
        <v>409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/>
      <c r="N119" s="28"/>
      <c r="O119" s="28"/>
    </row>
    <row r="120" spans="2:15">
      <c r="B120" s="26" t="s">
        <v>409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/>
      <c r="N120" s="28"/>
      <c r="O120" s="28"/>
    </row>
    <row r="121" spans="2:15">
      <c r="B121" s="26" t="s">
        <v>409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/>
      <c r="N121" s="28"/>
      <c r="O121" s="28"/>
    </row>
    <row r="122" spans="2:15">
      <c r="B122" s="26" t="s">
        <v>409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/>
      <c r="N122" s="28"/>
      <c r="O122" s="28"/>
    </row>
    <row r="123" spans="2:15">
      <c r="B123" s="26" t="s">
        <v>409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/>
      <c r="N123" s="28"/>
      <c r="O123" s="28"/>
    </row>
    <row r="124" spans="2:15">
      <c r="B124" s="26" t="s">
        <v>409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/>
      <c r="N124" s="28"/>
      <c r="O124" s="28"/>
    </row>
    <row r="125" spans="2:15">
      <c r="B125" s="26" t="s">
        <v>409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/>
      <c r="N125" s="28"/>
      <c r="O125" s="28"/>
    </row>
    <row r="126" spans="2:15">
      <c r="B126" s="26" t="s">
        <v>409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>
      <c r="B127" s="26" t="s">
        <v>409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>
      <c r="B128" s="26" t="s">
        <v>409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409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409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409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409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409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409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409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409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409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409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409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409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409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409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409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409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/>
      <c r="N144" s="28"/>
      <c r="O144" s="28"/>
    </row>
    <row r="145" spans="1:15">
      <c r="B145" s="26" t="s">
        <v>409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/>
      <c r="N145" s="28"/>
      <c r="O145" s="28"/>
    </row>
    <row r="146" spans="1:15">
      <c r="B146" s="26" t="s">
        <v>409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/>
      <c r="N146" s="28"/>
      <c r="O146" s="28"/>
    </row>
    <row r="147" spans="1:15">
      <c r="B147" s="26" t="s">
        <v>409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/>
      <c r="N147" s="28"/>
      <c r="O147" s="28"/>
    </row>
    <row r="148" spans="1:15">
      <c r="B148" s="26" t="s">
        <v>409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/>
      <c r="N148" s="28"/>
      <c r="O148" s="28"/>
    </row>
    <row r="149" spans="1:15">
      <c r="B149" s="26" t="s">
        <v>409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>
      <c r="B150" s="26" t="s">
        <v>409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>
      <c r="B151" s="26" t="s">
        <v>409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>
      <c r="B152" s="26" t="s">
        <v>409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>
      <c r="B153" s="26" t="s">
        <v>409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>
      <c r="B154" s="26" t="s">
        <v>409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>
      <c r="B155" s="26" t="s">
        <v>409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9" customFormat="1">
      <c r="A156"/>
      <c r="B156" s="26" t="s">
        <v>409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9" customFormat="1">
      <c r="A157"/>
      <c r="B157" s="26" t="s">
        <v>409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>
      <c r="B158" s="26" t="s">
        <v>409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>
      <c r="B159" s="26" t="s">
        <v>409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>
      <c r="B160" s="26" t="s">
        <v>409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>
      <c r="A161" t="s">
        <v>406</v>
      </c>
      <c r="B161" s="26" t="s">
        <v>409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>
      <c r="A162" t="s">
        <v>406</v>
      </c>
      <c r="B162" s="26" t="s">
        <v>409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>
      <c r="A163" t="s">
        <v>406</v>
      </c>
      <c r="B163" s="26" t="s">
        <v>409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>
      <c r="A164" t="s">
        <v>406</v>
      </c>
      <c r="B164" s="26" t="s">
        <v>409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>
      <c r="A165" t="s">
        <v>406</v>
      </c>
      <c r="B165" s="26" t="s">
        <v>409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>
      <c r="A166" t="s">
        <v>406</v>
      </c>
      <c r="B166" s="26" t="s">
        <v>409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>
      <c r="A167" t="s">
        <v>406</v>
      </c>
      <c r="B167" s="26" t="s">
        <v>409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>
      <c r="A168" t="s">
        <v>406</v>
      </c>
      <c r="B168" s="26" t="s">
        <v>409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>
      <c r="A169" t="s">
        <v>406</v>
      </c>
      <c r="B169" s="26" t="s">
        <v>409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>
      <c r="A170" t="s">
        <v>406</v>
      </c>
      <c r="B170" s="26" t="s">
        <v>409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406</v>
      </c>
      <c r="B171" s="26" t="s">
        <v>409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406</v>
      </c>
      <c r="B172" s="26" t="s">
        <v>409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406</v>
      </c>
      <c r="B173" s="26" t="s">
        <v>409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406</v>
      </c>
      <c r="B174" s="26" t="s">
        <v>409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406</v>
      </c>
      <c r="B175" s="26" t="s">
        <v>409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406</v>
      </c>
      <c r="B176" s="26" t="s">
        <v>409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406</v>
      </c>
      <c r="B177" s="26" t="s">
        <v>409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406</v>
      </c>
      <c r="B178" s="26" t="s">
        <v>409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406</v>
      </c>
      <c r="B179" s="26" t="s">
        <v>409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406</v>
      </c>
      <c r="B180" s="26" t="s">
        <v>409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406</v>
      </c>
      <c r="B181" s="26" t="s">
        <v>409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406</v>
      </c>
      <c r="B182" s="26" t="s">
        <v>409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406</v>
      </c>
      <c r="B183" s="26" t="s">
        <v>409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406</v>
      </c>
      <c r="B184" s="26" t="s">
        <v>409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406</v>
      </c>
      <c r="B185" s="26" t="s">
        <v>409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406</v>
      </c>
      <c r="B186" s="26" t="s">
        <v>409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406</v>
      </c>
      <c r="B187" s="26" t="s">
        <v>409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406</v>
      </c>
      <c r="B188" s="26" t="s">
        <v>409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406</v>
      </c>
      <c r="B189" s="26" t="s">
        <v>409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406</v>
      </c>
      <c r="B190" s="26" t="s">
        <v>409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>
      <c r="A191" t="s">
        <v>406</v>
      </c>
      <c r="B191" s="26" t="s">
        <v>409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406</v>
      </c>
      <c r="B192" s="26" t="s">
        <v>409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406</v>
      </c>
      <c r="B193" s="26" t="s">
        <v>409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/>
      <c r="N193" s="28"/>
      <c r="O193" s="28"/>
    </row>
    <row r="194" spans="1:15">
      <c r="A194" t="s">
        <v>406</v>
      </c>
      <c r="B194" s="26" t="s">
        <v>409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>
      <c r="A195" t="s">
        <v>406</v>
      </c>
      <c r="B195" s="26" t="s">
        <v>409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406</v>
      </c>
      <c r="B196" s="26" t="s">
        <v>409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406</v>
      </c>
      <c r="B197" s="26" t="s">
        <v>409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406</v>
      </c>
      <c r="B198" s="26" t="s">
        <v>409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406</v>
      </c>
      <c r="B199" s="26" t="s">
        <v>409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>
      <c r="A200" t="s">
        <v>406</v>
      </c>
      <c r="B200" s="26" t="s">
        <v>409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406</v>
      </c>
      <c r="B201" s="26" t="s">
        <v>409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406</v>
      </c>
      <c r="B202" s="26" t="s">
        <v>409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406</v>
      </c>
      <c r="B203" s="26" t="s">
        <v>409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>
      <c r="A204" t="s">
        <v>406</v>
      </c>
      <c r="B204" s="26" t="s">
        <v>409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406</v>
      </c>
      <c r="B205" s="26" t="s">
        <v>409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406</v>
      </c>
      <c r="B206" s="26" t="s">
        <v>409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406</v>
      </c>
      <c r="B207" s="26" t="s">
        <v>409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406</v>
      </c>
      <c r="B208" s="26" t="s">
        <v>409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406</v>
      </c>
      <c r="B209" s="26" t="s">
        <v>409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406</v>
      </c>
      <c r="B210" s="26" t="s">
        <v>409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406</v>
      </c>
      <c r="B211" s="26" t="s">
        <v>409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406</v>
      </c>
      <c r="B212" s="26" t="s">
        <v>409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406</v>
      </c>
      <c r="B213" s="26" t="s">
        <v>409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406</v>
      </c>
      <c r="B214" s="26" t="s">
        <v>409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406</v>
      </c>
      <c r="B215" s="26" t="s">
        <v>409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406</v>
      </c>
      <c r="B216" s="26" t="s">
        <v>409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406</v>
      </c>
      <c r="B217" s="26" t="s">
        <v>409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406</v>
      </c>
      <c r="B218" s="26" t="s">
        <v>409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406</v>
      </c>
      <c r="B219" s="26" t="s">
        <v>409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406</v>
      </c>
      <c r="B220" s="26" t="s">
        <v>409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406</v>
      </c>
      <c r="B221" s="26" t="s">
        <v>409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406</v>
      </c>
      <c r="B222" s="26" t="s">
        <v>409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406</v>
      </c>
      <c r="B223" s="26" t="s">
        <v>409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406</v>
      </c>
      <c r="B224" s="26" t="s">
        <v>409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406</v>
      </c>
      <c r="B225" s="26" t="s">
        <v>409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406</v>
      </c>
      <c r="B226" s="26" t="s">
        <v>409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406</v>
      </c>
      <c r="B227" s="26" t="s">
        <v>409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406</v>
      </c>
      <c r="B228" s="26" t="s">
        <v>409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406</v>
      </c>
      <c r="B229" s="26" t="s">
        <v>409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406</v>
      </c>
      <c r="B230" s="26" t="s">
        <v>409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406</v>
      </c>
      <c r="B231" s="26" t="s">
        <v>409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406</v>
      </c>
      <c r="B232" s="26" t="s">
        <v>409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406</v>
      </c>
      <c r="B233" s="26" t="s">
        <v>409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406</v>
      </c>
      <c r="B234" s="26" t="s">
        <v>409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406</v>
      </c>
      <c r="B235" s="26" t="s">
        <v>409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406</v>
      </c>
      <c r="B236" s="26" t="s">
        <v>409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406</v>
      </c>
      <c r="B237" s="26" t="s">
        <v>409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406</v>
      </c>
      <c r="B238" s="26" t="s">
        <v>409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406</v>
      </c>
      <c r="B239" s="26" t="s">
        <v>409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406</v>
      </c>
      <c r="B240" s="26" t="s">
        <v>409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406</v>
      </c>
      <c r="B241" s="26" t="s">
        <v>409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406</v>
      </c>
      <c r="B242" s="26" t="s">
        <v>409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>
      <c r="A243" t="s">
        <v>406</v>
      </c>
      <c r="B243" s="26" t="s">
        <v>409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406</v>
      </c>
      <c r="B244" s="26" t="s">
        <v>409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406</v>
      </c>
      <c r="B245" s="26" t="s">
        <v>409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406</v>
      </c>
      <c r="B246" s="26" t="s">
        <v>409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406</v>
      </c>
      <c r="B247" s="26" t="s">
        <v>409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406</v>
      </c>
      <c r="B248" s="26" t="s">
        <v>409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406</v>
      </c>
      <c r="B249" s="26" t="s">
        <v>409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406</v>
      </c>
      <c r="B250" s="26" t="s">
        <v>409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406</v>
      </c>
      <c r="B251" s="26" t="s">
        <v>409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>
      <c r="A252" t="s">
        <v>406</v>
      </c>
      <c r="B252" s="26" t="s">
        <v>409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406</v>
      </c>
      <c r="B253" s="26" t="s">
        <v>409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406</v>
      </c>
      <c r="B254" s="26" t="s">
        <v>409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406</v>
      </c>
      <c r="B255" s="26" t="s">
        <v>409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406</v>
      </c>
      <c r="B256" s="26" t="s">
        <v>409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406</v>
      </c>
      <c r="B257" s="26" t="s">
        <v>409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406</v>
      </c>
      <c r="B258" s="26" t="s">
        <v>409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406</v>
      </c>
      <c r="B259" s="26" t="s">
        <v>409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406</v>
      </c>
      <c r="B260" s="26" t="s">
        <v>409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>
      <c r="A261" t="s">
        <v>406</v>
      </c>
      <c r="B261" s="26" t="s">
        <v>409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>
      <c r="A262" t="s">
        <v>406</v>
      </c>
      <c r="B262" s="26" t="s">
        <v>409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>
      <c r="A263" t="s">
        <v>406</v>
      </c>
      <c r="B263" s="26" t="s">
        <v>409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>
      <c r="A264" t="s">
        <v>406</v>
      </c>
      <c r="B264" s="26" t="s">
        <v>409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>
      <c r="A265" t="s">
        <v>406</v>
      </c>
      <c r="B265" s="26" t="s">
        <v>409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>
      <c r="A266" t="s">
        <v>406</v>
      </c>
      <c r="B266" s="26" t="s">
        <v>409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>
      <c r="A267" t="s">
        <v>406</v>
      </c>
      <c r="B267" s="26" t="s">
        <v>409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>
      <c r="A268" t="s">
        <v>406</v>
      </c>
      <c r="B268" s="26" t="s">
        <v>409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>
      <c r="A269" t="s">
        <v>406</v>
      </c>
      <c r="B269" s="26" t="s">
        <v>409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406</v>
      </c>
      <c r="B270" s="26" t="s">
        <v>409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406</v>
      </c>
      <c r="B271" s="26" t="s">
        <v>409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406</v>
      </c>
      <c r="B272" s="26" t="s">
        <v>409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406</v>
      </c>
      <c r="B273" s="26" t="s">
        <v>409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406</v>
      </c>
      <c r="B274" s="26" t="s">
        <v>409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406</v>
      </c>
      <c r="B275" s="26" t="s">
        <v>409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406</v>
      </c>
      <c r="B276" s="26" t="s">
        <v>409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406</v>
      </c>
      <c r="B277" s="26" t="s">
        <v>409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406</v>
      </c>
      <c r="B278" s="26" t="s">
        <v>409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406</v>
      </c>
      <c r="B279" s="26" t="s">
        <v>409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406</v>
      </c>
      <c r="B280" s="26" t="s">
        <v>409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406</v>
      </c>
      <c r="B281" s="26" t="s">
        <v>409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406</v>
      </c>
      <c r="B282" s="26" t="s">
        <v>409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406</v>
      </c>
      <c r="B283" s="26" t="s">
        <v>409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406</v>
      </c>
      <c r="B284" s="26" t="s">
        <v>409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406</v>
      </c>
      <c r="B285" s="26" t="s">
        <v>409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406</v>
      </c>
      <c r="B286" s="26" t="s">
        <v>409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406</v>
      </c>
      <c r="B287" s="26" t="s">
        <v>409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406</v>
      </c>
      <c r="B288" s="26" t="s">
        <v>409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406</v>
      </c>
      <c r="B289" s="26" t="s">
        <v>409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406</v>
      </c>
      <c r="B290" s="26" t="s">
        <v>409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406</v>
      </c>
      <c r="B291" s="26" t="s">
        <v>409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406</v>
      </c>
      <c r="B292" s="26" t="s">
        <v>409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406</v>
      </c>
      <c r="B293" s="26" t="s">
        <v>409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406</v>
      </c>
      <c r="B294" s="26" t="s">
        <v>409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406</v>
      </c>
      <c r="B295" s="26" t="s">
        <v>409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406</v>
      </c>
      <c r="B296" s="26" t="s">
        <v>409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406</v>
      </c>
      <c r="B297" s="26" t="s">
        <v>409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406</v>
      </c>
      <c r="B298" s="26" t="s">
        <v>409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406</v>
      </c>
      <c r="B299" s="26" t="s">
        <v>409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406</v>
      </c>
      <c r="B300" s="26" t="s">
        <v>409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406</v>
      </c>
      <c r="B301" s="26" t="s">
        <v>409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406</v>
      </c>
      <c r="B302" s="26" t="s">
        <v>409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406</v>
      </c>
      <c r="B303" s="26" t="s">
        <v>409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406</v>
      </c>
      <c r="B304" s="26" t="s">
        <v>409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406</v>
      </c>
      <c r="B305" s="26" t="s">
        <v>409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406</v>
      </c>
      <c r="B306" s="26" t="s">
        <v>409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406</v>
      </c>
      <c r="B307" s="26" t="s">
        <v>409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406</v>
      </c>
      <c r="B308" s="26" t="s">
        <v>409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406</v>
      </c>
      <c r="B309" s="26" t="s">
        <v>409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406</v>
      </c>
      <c r="B310" s="26" t="s">
        <v>409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406</v>
      </c>
      <c r="B311" s="26" t="s">
        <v>409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406</v>
      </c>
      <c r="B312" s="26" t="s">
        <v>409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406</v>
      </c>
      <c r="B313" s="26" t="s">
        <v>409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406</v>
      </c>
      <c r="B314" s="26" t="s">
        <v>409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406</v>
      </c>
      <c r="B315" s="26" t="s">
        <v>409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406</v>
      </c>
      <c r="B316" s="26" t="s">
        <v>409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406</v>
      </c>
      <c r="B317" s="26" t="s">
        <v>409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406</v>
      </c>
      <c r="B318" s="26" t="s">
        <v>409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406</v>
      </c>
      <c r="B319" s="26" t="s">
        <v>409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406</v>
      </c>
      <c r="B320" s="26" t="s">
        <v>409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406</v>
      </c>
      <c r="B321" s="26" t="s">
        <v>409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406</v>
      </c>
      <c r="B322" s="26" t="s">
        <v>409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406</v>
      </c>
      <c r="B323" s="26" t="s">
        <v>409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406</v>
      </c>
      <c r="B324" s="26" t="s">
        <v>409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406</v>
      </c>
      <c r="B325" s="26" t="s">
        <v>409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406</v>
      </c>
      <c r="B326" s="26" t="s">
        <v>409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406</v>
      </c>
      <c r="B327" s="26" t="s">
        <v>409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406</v>
      </c>
      <c r="B328" s="26" t="s">
        <v>409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406</v>
      </c>
      <c r="B329" s="26" t="s">
        <v>409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406</v>
      </c>
      <c r="B330" s="26" t="s">
        <v>409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406</v>
      </c>
      <c r="B331" s="26" t="s">
        <v>409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406</v>
      </c>
      <c r="B332" s="26" t="s">
        <v>409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406</v>
      </c>
      <c r="B333" s="26" t="s">
        <v>409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406</v>
      </c>
      <c r="B334" s="26" t="s">
        <v>409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406</v>
      </c>
      <c r="B335" s="26" t="s">
        <v>409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406</v>
      </c>
      <c r="B336" s="26" t="s">
        <v>409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406</v>
      </c>
      <c r="B337" s="26" t="s">
        <v>409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406</v>
      </c>
      <c r="B338" s="26" t="s">
        <v>409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406</v>
      </c>
      <c r="B339" s="26" t="s">
        <v>409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406</v>
      </c>
      <c r="B340" s="26" t="s">
        <v>409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406</v>
      </c>
      <c r="B341" s="26" t="s">
        <v>409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406</v>
      </c>
      <c r="B342" s="26" t="s">
        <v>409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406</v>
      </c>
      <c r="B343" s="26" t="s">
        <v>409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406</v>
      </c>
      <c r="B344" s="26" t="s">
        <v>409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406</v>
      </c>
      <c r="B345" s="26" t="s">
        <v>409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406</v>
      </c>
      <c r="B346" s="26" t="s">
        <v>409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406</v>
      </c>
      <c r="B347" s="26" t="s">
        <v>409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406</v>
      </c>
      <c r="B348" s="26" t="s">
        <v>409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406</v>
      </c>
      <c r="B349" s="26" t="s">
        <v>409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406</v>
      </c>
      <c r="B350" s="26" t="s">
        <v>409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406</v>
      </c>
      <c r="B351" s="26" t="s">
        <v>409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406</v>
      </c>
      <c r="B352" s="26" t="s">
        <v>409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406</v>
      </c>
      <c r="B353" s="26" t="s">
        <v>409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406</v>
      </c>
      <c r="B354" s="26" t="s">
        <v>409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406</v>
      </c>
      <c r="B355" s="26" t="s">
        <v>409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406</v>
      </c>
      <c r="B356" s="26" t="s">
        <v>409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406</v>
      </c>
      <c r="B357" s="26" t="s">
        <v>409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406</v>
      </c>
      <c r="B358" s="26" t="s">
        <v>409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>
      <c r="A359" t="s">
        <v>406</v>
      </c>
      <c r="B359" s="26" t="s">
        <v>409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>
      <c r="A360" t="s">
        <v>406</v>
      </c>
      <c r="B360" s="26" t="s">
        <v>409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>
      <c r="A361" t="s">
        <v>406</v>
      </c>
      <c r="B361" s="26" t="s">
        <v>409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>
      <c r="A362" t="s">
        <v>406</v>
      </c>
      <c r="B362" s="26" t="s">
        <v>409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>
      <c r="A363" t="s">
        <v>406</v>
      </c>
      <c r="B363" s="26" t="s">
        <v>409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>
      <c r="A364" t="s">
        <v>406</v>
      </c>
      <c r="B364" s="26" t="s">
        <v>409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>
      <c r="A365" t="s">
        <v>406</v>
      </c>
      <c r="B365" s="26" t="s">
        <v>409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>
      <c r="A366" t="s">
        <v>406</v>
      </c>
      <c r="B366" s="26" t="s">
        <v>409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>
      <c r="A367" t="s">
        <v>406</v>
      </c>
      <c r="B367" s="26" t="s">
        <v>409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406</v>
      </c>
      <c r="B368" s="26" t="s">
        <v>409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406</v>
      </c>
      <c r="B369" s="26" t="s">
        <v>409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406</v>
      </c>
      <c r="B370" s="26" t="s">
        <v>409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406</v>
      </c>
      <c r="B371" s="26" t="s">
        <v>409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406</v>
      </c>
      <c r="B372" s="26" t="s">
        <v>409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406</v>
      </c>
      <c r="B373" s="26" t="s">
        <v>409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406</v>
      </c>
      <c r="B374" s="26" t="s">
        <v>409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406</v>
      </c>
      <c r="B375" s="26" t="s">
        <v>409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406</v>
      </c>
      <c r="B376" s="26" t="s">
        <v>409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406</v>
      </c>
      <c r="B377" s="26" t="s">
        <v>409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406</v>
      </c>
      <c r="B378" s="26" t="s">
        <v>409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406</v>
      </c>
      <c r="B379" s="26" t="s">
        <v>409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406</v>
      </c>
      <c r="B380" s="26" t="s">
        <v>409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406</v>
      </c>
      <c r="B381" s="26" t="s">
        <v>409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406</v>
      </c>
      <c r="B382" s="26" t="s">
        <v>409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406</v>
      </c>
      <c r="B383" s="26" t="s">
        <v>409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406</v>
      </c>
      <c r="B384" s="26" t="s">
        <v>409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406</v>
      </c>
      <c r="B385" s="26" t="s">
        <v>409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406</v>
      </c>
      <c r="B386" s="26" t="s">
        <v>409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406</v>
      </c>
      <c r="B387" s="26" t="s">
        <v>409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406</v>
      </c>
      <c r="B388" s="26" t="s">
        <v>409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406</v>
      </c>
      <c r="B389" s="26" t="s">
        <v>409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406</v>
      </c>
      <c r="B390" s="26" t="s">
        <v>409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406</v>
      </c>
      <c r="B391" s="26" t="s">
        <v>409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406</v>
      </c>
      <c r="B392" s="26" t="s">
        <v>409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406</v>
      </c>
      <c r="B393" s="26" t="s">
        <v>409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406</v>
      </c>
      <c r="B394" s="26" t="s">
        <v>409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406</v>
      </c>
      <c r="B395" s="26" t="s">
        <v>409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406</v>
      </c>
      <c r="B396" s="26" t="s">
        <v>409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406</v>
      </c>
      <c r="B397" s="26" t="s">
        <v>409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406</v>
      </c>
      <c r="B398" s="26" t="s">
        <v>409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406</v>
      </c>
      <c r="B399" s="26" t="s">
        <v>409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>
      <c r="A400" t="s">
        <v>406</v>
      </c>
      <c r="B400" s="26" t="s">
        <v>409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>
      <c r="A401" t="s">
        <v>406</v>
      </c>
      <c r="B401" s="26" t="s">
        <v>409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>
      <c r="A402" t="s">
        <v>406</v>
      </c>
      <c r="B402" s="26" t="s">
        <v>409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>
      <c r="A403" t="s">
        <v>406</v>
      </c>
      <c r="B403" s="26" t="s">
        <v>409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>
      <c r="A404" t="s">
        <v>406</v>
      </c>
      <c r="B404" s="26" t="s">
        <v>409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>
      <c r="A405" t="s">
        <v>406</v>
      </c>
      <c r="B405" s="26" t="s">
        <v>409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>
      <c r="A406" t="s">
        <v>406</v>
      </c>
      <c r="B406" s="26" t="s">
        <v>409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>
      <c r="A407" t="s">
        <v>406</v>
      </c>
      <c r="B407" s="26" t="s">
        <v>409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>
      <c r="A408" t="s">
        <v>406</v>
      </c>
      <c r="B408" s="26" t="s">
        <v>409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406</v>
      </c>
      <c r="B409" s="26" t="s">
        <v>409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406</v>
      </c>
      <c r="B410" s="26" t="s">
        <v>409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406</v>
      </c>
      <c r="B411" s="26" t="s">
        <v>409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406</v>
      </c>
      <c r="B412" s="26" t="s">
        <v>409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406</v>
      </c>
      <c r="B413" s="26" t="s">
        <v>409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406</v>
      </c>
      <c r="B414" s="26" t="s">
        <v>409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406</v>
      </c>
      <c r="B415" s="26" t="s">
        <v>409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406</v>
      </c>
      <c r="B416" s="26" t="s">
        <v>409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406</v>
      </c>
      <c r="B417" s="26" t="s">
        <v>409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406</v>
      </c>
      <c r="B418" s="26" t="s">
        <v>409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406</v>
      </c>
      <c r="B419" s="26" t="s">
        <v>409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406</v>
      </c>
      <c r="B420" s="26" t="s">
        <v>409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406</v>
      </c>
      <c r="B421" s="26" t="s">
        <v>409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406</v>
      </c>
      <c r="B422" s="26" t="s">
        <v>409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406</v>
      </c>
      <c r="B423" s="26" t="s">
        <v>409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406</v>
      </c>
      <c r="B424" s="26" t="s">
        <v>409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406</v>
      </c>
      <c r="B425" s="26" t="s">
        <v>409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406</v>
      </c>
      <c r="B426" s="26" t="s">
        <v>409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406</v>
      </c>
      <c r="B427" s="26" t="s">
        <v>409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406</v>
      </c>
      <c r="B428" s="26" t="s">
        <v>409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406</v>
      </c>
      <c r="B429" s="26" t="s">
        <v>409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406</v>
      </c>
      <c r="B430" s="26" t="s">
        <v>409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406</v>
      </c>
      <c r="B431" s="26" t="s">
        <v>409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406</v>
      </c>
      <c r="B432" s="26" t="s">
        <v>409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406</v>
      </c>
      <c r="B433" s="26" t="s">
        <v>409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406</v>
      </c>
      <c r="B434" s="26" t="s">
        <v>409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406</v>
      </c>
      <c r="B435" s="26" t="s">
        <v>409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406</v>
      </c>
      <c r="B436" s="26" t="s">
        <v>409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406</v>
      </c>
      <c r="B437" s="26" t="s">
        <v>409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406</v>
      </c>
      <c r="B438" s="26" t="s">
        <v>409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406</v>
      </c>
      <c r="B439" s="26" t="s">
        <v>409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406</v>
      </c>
      <c r="B440" s="26" t="s">
        <v>409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406</v>
      </c>
      <c r="B441" s="26" t="s">
        <v>409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406</v>
      </c>
      <c r="B442" s="26" t="s">
        <v>409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406</v>
      </c>
      <c r="B443" s="26" t="s">
        <v>409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406</v>
      </c>
      <c r="B444" s="26" t="s">
        <v>409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406</v>
      </c>
      <c r="B445" s="26" t="s">
        <v>409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406</v>
      </c>
      <c r="B446" s="26" t="s">
        <v>409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406</v>
      </c>
      <c r="B447" s="26" t="s">
        <v>409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>
      <c r="A448" t="s">
        <v>406</v>
      </c>
      <c r="B448" s="26" t="s">
        <v>409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>
      <c r="A449" t="s">
        <v>406</v>
      </c>
      <c r="B449" s="26" t="s">
        <v>409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>
      <c r="A450" t="s">
        <v>406</v>
      </c>
      <c r="B450" s="26" t="s">
        <v>409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>
      <c r="A451" t="s">
        <v>406</v>
      </c>
      <c r="B451" s="26" t="s">
        <v>409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>
      <c r="A452" t="s">
        <v>406</v>
      </c>
      <c r="B452" s="26" t="s">
        <v>409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>
      <c r="A453" t="s">
        <v>406</v>
      </c>
      <c r="B453" s="26" t="s">
        <v>409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>
      <c r="A454" t="s">
        <v>406</v>
      </c>
      <c r="B454" s="26" t="s">
        <v>409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>
      <c r="A455" t="s">
        <v>406</v>
      </c>
      <c r="B455" s="26" t="s">
        <v>409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>
      <c r="A456" t="s">
        <v>406</v>
      </c>
      <c r="B456" s="26" t="s">
        <v>409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406</v>
      </c>
      <c r="B457" s="26" t="s">
        <v>409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406</v>
      </c>
      <c r="B458" s="26" t="s">
        <v>409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406</v>
      </c>
      <c r="B459" s="26" t="s">
        <v>409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406</v>
      </c>
      <c r="B460" s="26" t="s">
        <v>409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406</v>
      </c>
      <c r="B461" s="26" t="s">
        <v>409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406</v>
      </c>
      <c r="B462" s="26" t="s">
        <v>409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406</v>
      </c>
      <c r="B463" s="26" t="s">
        <v>409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>
      <c r="A464" t="s">
        <v>406</v>
      </c>
      <c r="B464" s="26" t="s">
        <v>409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406</v>
      </c>
      <c r="B465" s="26" t="s">
        <v>409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406</v>
      </c>
      <c r="B466" s="26" t="s">
        <v>409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406</v>
      </c>
      <c r="B467" s="26" t="s">
        <v>409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406</v>
      </c>
      <c r="B468" s="26" t="s">
        <v>409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406</v>
      </c>
      <c r="B469" s="26" t="s">
        <v>409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406</v>
      </c>
      <c r="B470" s="26" t="s">
        <v>409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406</v>
      </c>
      <c r="B471" s="26" t="s">
        <v>409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406</v>
      </c>
      <c r="B472" s="26" t="s">
        <v>409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>
      <c r="A473" t="s">
        <v>406</v>
      </c>
      <c r="B473" s="26" t="s">
        <v>409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406</v>
      </c>
      <c r="B474" s="26" t="s">
        <v>409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406</v>
      </c>
      <c r="B475" s="26" t="s">
        <v>409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406</v>
      </c>
      <c r="B476" s="26" t="s">
        <v>409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>
      <c r="A477" t="s">
        <v>406</v>
      </c>
      <c r="B477" s="26" t="s">
        <v>409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406</v>
      </c>
      <c r="B478" s="26" t="s">
        <v>409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406</v>
      </c>
      <c r="B479" s="26" t="s">
        <v>409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406</v>
      </c>
      <c r="B480" s="26" t="s">
        <v>409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406</v>
      </c>
      <c r="B481" s="26" t="s">
        <v>409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406</v>
      </c>
      <c r="B482" s="26" t="s">
        <v>409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406</v>
      </c>
      <c r="B483" s="26" t="s">
        <v>409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406</v>
      </c>
      <c r="B484" s="26" t="s">
        <v>409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>
      <c r="A485" t="s">
        <v>406</v>
      </c>
      <c r="B485" s="26" t="s">
        <v>409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>
      <c r="A486" t="s">
        <v>406</v>
      </c>
      <c r="B486" s="26" t="s">
        <v>409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406</v>
      </c>
      <c r="B487" s="26" t="s">
        <v>409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406</v>
      </c>
      <c r="B488" s="26" t="s">
        <v>409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406</v>
      </c>
      <c r="B489" s="26" t="s">
        <v>409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>
      <c r="A490" t="s">
        <v>406</v>
      </c>
      <c r="B490" s="26" t="s">
        <v>409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406</v>
      </c>
      <c r="B491" s="26" t="s">
        <v>409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406</v>
      </c>
      <c r="B492" s="26" t="s">
        <v>409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>
      <c r="A493" t="s">
        <v>406</v>
      </c>
      <c r="B493" s="26" t="s">
        <v>409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>
      <c r="A494" t="s">
        <v>406</v>
      </c>
      <c r="B494" s="26" t="s">
        <v>409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>
      <c r="A495" t="s">
        <v>406</v>
      </c>
      <c r="B495" s="26" t="s">
        <v>409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>
      <c r="A496" t="s">
        <v>406</v>
      </c>
      <c r="B496" s="26" t="s">
        <v>409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>
      <c r="A497" t="s">
        <v>406</v>
      </c>
      <c r="B497" s="26" t="s">
        <v>409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>
      <c r="A498" t="s">
        <v>406</v>
      </c>
      <c r="B498" s="26" t="s">
        <v>409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>
      <c r="A499" t="s">
        <v>406</v>
      </c>
      <c r="B499" s="26" t="s">
        <v>409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>
      <c r="A500" t="s">
        <v>406</v>
      </c>
      <c r="B500" s="26" t="s">
        <v>409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>
      <c r="A501" t="s">
        <v>406</v>
      </c>
      <c r="B501" s="26" t="s">
        <v>409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406</v>
      </c>
      <c r="B502" s="26" t="s">
        <v>409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406</v>
      </c>
      <c r="B503" s="26" t="s">
        <v>409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406</v>
      </c>
      <c r="B504" s="26" t="s">
        <v>409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406</v>
      </c>
      <c r="B505" s="26" t="s">
        <v>409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406</v>
      </c>
      <c r="B506" s="26" t="s">
        <v>409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406</v>
      </c>
      <c r="B507" s="26" t="s">
        <v>409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406</v>
      </c>
      <c r="B508" s="26" t="s">
        <v>409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406</v>
      </c>
      <c r="B509" s="26" t="s">
        <v>409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406</v>
      </c>
      <c r="B510" s="26" t="s">
        <v>409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406</v>
      </c>
      <c r="B511" s="26" t="s">
        <v>409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406</v>
      </c>
      <c r="B512" s="26" t="s">
        <v>409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406</v>
      </c>
      <c r="B513" s="26" t="s">
        <v>409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406</v>
      </c>
      <c r="B514" s="26" t="s">
        <v>409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406</v>
      </c>
      <c r="B515" s="26" t="s">
        <v>409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406</v>
      </c>
      <c r="B516" s="26" t="s">
        <v>409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406</v>
      </c>
      <c r="B517" s="26" t="s">
        <v>409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406</v>
      </c>
      <c r="B518" s="26" t="s">
        <v>409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406</v>
      </c>
      <c r="B519" s="26" t="s">
        <v>409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406</v>
      </c>
      <c r="B520" s="26" t="s">
        <v>409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406</v>
      </c>
      <c r="B521" s="26" t="s">
        <v>409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406</v>
      </c>
      <c r="B522" s="26" t="s">
        <v>409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406</v>
      </c>
      <c r="B523" s="26" t="s">
        <v>409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406</v>
      </c>
      <c r="B524" s="26" t="s">
        <v>409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406</v>
      </c>
      <c r="B525" s="26" t="s">
        <v>409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406</v>
      </c>
      <c r="B526" s="26" t="s">
        <v>409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406</v>
      </c>
      <c r="B527" s="26" t="s">
        <v>409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406</v>
      </c>
      <c r="B528" s="26" t="s">
        <v>409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406</v>
      </c>
      <c r="B529" s="26" t="s">
        <v>409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>
      <c r="A530" t="s">
        <v>406</v>
      </c>
      <c r="B530" s="26" t="s">
        <v>409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406</v>
      </c>
      <c r="B531" s="26" t="s">
        <v>409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>
      <c r="A532" t="s">
        <v>406</v>
      </c>
      <c r="B532" s="26" t="s">
        <v>409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406</v>
      </c>
      <c r="B533" s="26" t="s">
        <v>409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406</v>
      </c>
      <c r="B534" s="26" t="s">
        <v>409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406</v>
      </c>
      <c r="B535" s="26" t="s">
        <v>409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406</v>
      </c>
      <c r="B536" s="26" t="s">
        <v>409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406</v>
      </c>
      <c r="B537" s="26" t="s">
        <v>409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>
      <c r="A538" t="s">
        <v>406</v>
      </c>
      <c r="B538" s="26" t="s">
        <v>409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>
      <c r="A539" t="s">
        <v>406</v>
      </c>
      <c r="B539" s="26" t="s">
        <v>409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>
      <c r="A540" t="s">
        <v>406</v>
      </c>
      <c r="B540" s="26" t="s">
        <v>409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>
      <c r="A541" t="s">
        <v>406</v>
      </c>
      <c r="B541" s="26" t="s">
        <v>409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>
      <c r="A542" t="s">
        <v>406</v>
      </c>
      <c r="B542" s="26" t="s">
        <v>409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>
      <c r="A543" t="s">
        <v>406</v>
      </c>
      <c r="B543" s="26" t="s">
        <v>409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>
      <c r="A544" t="s">
        <v>406</v>
      </c>
      <c r="B544" s="26" t="s">
        <v>409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>
      <c r="A545" t="s">
        <v>406</v>
      </c>
      <c r="B545" s="26" t="s">
        <v>409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>
      <c r="A546" t="s">
        <v>406</v>
      </c>
      <c r="B546" s="26" t="s">
        <v>409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406</v>
      </c>
      <c r="B547" s="26" t="s">
        <v>409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406</v>
      </c>
      <c r="B548" s="26" t="s">
        <v>409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406</v>
      </c>
      <c r="B549" s="26" t="s">
        <v>409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406</v>
      </c>
      <c r="B550" s="26" t="s">
        <v>409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406</v>
      </c>
      <c r="B551" s="26" t="s">
        <v>409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406</v>
      </c>
      <c r="B552" s="26" t="s">
        <v>409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406</v>
      </c>
      <c r="B553" s="26" t="s">
        <v>409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406</v>
      </c>
      <c r="B554" s="26" t="s">
        <v>409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406</v>
      </c>
      <c r="B555" s="26" t="s">
        <v>409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406</v>
      </c>
      <c r="B556" s="26" t="s">
        <v>409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406</v>
      </c>
      <c r="B557" s="26" t="s">
        <v>409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406</v>
      </c>
      <c r="B558" s="26" t="s">
        <v>409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406</v>
      </c>
      <c r="B559" s="26" t="s">
        <v>409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406</v>
      </c>
      <c r="B560" s="26" t="s">
        <v>409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5">
      <c r="A561" t="s">
        <v>406</v>
      </c>
      <c r="B561" s="26" t="s">
        <v>409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5">
      <c r="A562" t="s">
        <v>406</v>
      </c>
      <c r="B562" s="26" t="s">
        <v>409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5">
      <c r="A563" t="s">
        <v>406</v>
      </c>
      <c r="B563" s="26" t="s">
        <v>409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5">
      <c r="A564" t="s">
        <v>406</v>
      </c>
      <c r="B564" s="26" t="s">
        <v>409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5">
      <c r="A565" t="s">
        <v>406</v>
      </c>
      <c r="B565" s="26" t="s">
        <v>409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5">
      <c r="A566" t="s">
        <v>406</v>
      </c>
      <c r="B566" s="26" t="s">
        <v>409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5">
      <c r="A567" t="s">
        <v>406</v>
      </c>
      <c r="B567" s="26" t="s">
        <v>409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5">
      <c r="A568" t="s">
        <v>406</v>
      </c>
      <c r="B568" s="26" t="s">
        <v>409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5">
      <c r="A569" t="s">
        <v>406</v>
      </c>
      <c r="B569" s="26" t="s">
        <v>409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5">
      <c r="A570" t="s">
        <v>406</v>
      </c>
      <c r="B570" s="26" t="s">
        <v>409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5">
      <c r="A571" t="s">
        <v>406</v>
      </c>
      <c r="B571" s="26" t="s">
        <v>409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150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/>
      <c r="N571" s="28"/>
      <c r="O571" s="28"/>
    </row>
    <row r="572" spans="1:15">
      <c r="A572" t="s">
        <v>406</v>
      </c>
      <c r="B572" s="26" t="s">
        <v>409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150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5">
      <c r="A573" t="s">
        <v>406</v>
      </c>
      <c r="B573" s="26" t="s">
        <v>409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150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/>
      <c r="N573" s="28"/>
      <c r="O573" s="28"/>
    </row>
    <row r="574" spans="1:15">
      <c r="A574" t="s">
        <v>406</v>
      </c>
      <c r="B574" s="26" t="s">
        <v>409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150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/>
      <c r="N574" s="28"/>
      <c r="O574" s="28"/>
    </row>
    <row r="575" spans="1:15">
      <c r="A575" t="s">
        <v>406</v>
      </c>
      <c r="B575" s="26" t="s">
        <v>409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150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/>
      <c r="N575" s="28"/>
      <c r="O575" s="28"/>
    </row>
    <row r="576" spans="1:15">
      <c r="A576" t="s">
        <v>406</v>
      </c>
      <c r="B576" s="26" t="s">
        <v>409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150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/>
      <c r="N576" s="28"/>
      <c r="O576" s="28"/>
    </row>
    <row r="577" spans="1:15">
      <c r="A577" t="s">
        <v>406</v>
      </c>
      <c r="B577" s="26" t="s">
        <v>409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150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5">
      <c r="A578" t="s">
        <v>406</v>
      </c>
      <c r="B578" s="26" t="s">
        <v>409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150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/>
      <c r="N578" s="28"/>
      <c r="O578" s="28"/>
    </row>
    <row r="579" spans="1:15">
      <c r="A579" t="s">
        <v>406</v>
      </c>
      <c r="B579" s="26" t="s">
        <v>409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150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/>
      <c r="N579" s="28"/>
      <c r="O579" s="28"/>
    </row>
    <row r="580" spans="1:15">
      <c r="A580" t="s">
        <v>406</v>
      </c>
      <c r="B580" s="26" t="s">
        <v>409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5">
      <c r="A581" t="s">
        <v>406</v>
      </c>
      <c r="B581" s="26" t="s">
        <v>409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</row>
    <row r="582" spans="1:15">
      <c r="A582" t="s">
        <v>406</v>
      </c>
      <c r="B582" s="26" t="s">
        <v>409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51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5">
      <c r="A583" t="s">
        <v>406</v>
      </c>
      <c r="B583" s="26" t="s">
        <v>409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5">
      <c r="A584" t="s">
        <v>406</v>
      </c>
      <c r="B584" s="26" t="s">
        <v>409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5">
      <c r="A585" t="s">
        <v>406</v>
      </c>
      <c r="B585" s="26" t="s">
        <v>409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5">
      <c r="A586" t="s">
        <v>406</v>
      </c>
      <c r="B586" s="26" t="s">
        <v>409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5">
      <c r="A587" t="s">
        <v>406</v>
      </c>
      <c r="B587" s="26" t="s">
        <v>409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/>
      <c r="O587" s="28"/>
    </row>
    <row r="588" spans="1:15">
      <c r="A588" t="s">
        <v>406</v>
      </c>
      <c r="B588" s="26" t="s">
        <v>409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/>
      <c r="N588" s="28"/>
      <c r="O588" s="28"/>
    </row>
    <row r="589" spans="1:15">
      <c r="A589" t="s">
        <v>406</v>
      </c>
      <c r="B589" s="26" t="s">
        <v>409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/>
      <c r="N589" s="28"/>
      <c r="O589" s="28"/>
    </row>
    <row r="590" spans="1:15">
      <c r="A590" t="s">
        <v>406</v>
      </c>
      <c r="B590" s="26" t="s">
        <v>409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5">
      <c r="A591" t="s">
        <v>406</v>
      </c>
      <c r="B591" s="26" t="s">
        <v>409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 t="s">
        <v>150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5">
      <c r="A592" t="s">
        <v>406</v>
      </c>
      <c r="B592" s="26" t="s">
        <v>409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406</v>
      </c>
      <c r="B593" s="26" t="s">
        <v>409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406</v>
      </c>
      <c r="B594" s="26" t="s">
        <v>409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406</v>
      </c>
      <c r="B595" s="26" t="s">
        <v>409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/>
      <c r="N595" s="28"/>
      <c r="O595" s="28"/>
    </row>
    <row r="596" spans="1:15">
      <c r="A596" t="s">
        <v>406</v>
      </c>
      <c r="B596" s="26" t="s">
        <v>409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406</v>
      </c>
      <c r="B597" s="26" t="s">
        <v>409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406</v>
      </c>
      <c r="B598" s="26" t="s">
        <v>409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406</v>
      </c>
      <c r="B599" s="26" t="s">
        <v>409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/>
      <c r="N599" s="28"/>
      <c r="O599" s="28"/>
    </row>
    <row r="600" spans="1:15">
      <c r="A600" t="s">
        <v>406</v>
      </c>
      <c r="B600" s="26" t="s">
        <v>409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406</v>
      </c>
      <c r="B601" s="26" t="s">
        <v>409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406</v>
      </c>
      <c r="B602" s="26" t="s">
        <v>409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406</v>
      </c>
      <c r="B603" s="26" t="s">
        <v>409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406</v>
      </c>
      <c r="B604" s="26" t="s">
        <v>409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406</v>
      </c>
      <c r="B605" s="26" t="s">
        <v>409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406</v>
      </c>
      <c r="B606" s="26" t="s">
        <v>409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406</v>
      </c>
      <c r="B607" s="26" t="s">
        <v>409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406</v>
      </c>
      <c r="B608" s="26" t="s">
        <v>409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406</v>
      </c>
      <c r="B609" s="26" t="s">
        <v>409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406</v>
      </c>
      <c r="B610" s="26" t="s">
        <v>409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406</v>
      </c>
      <c r="B611" s="26" t="s">
        <v>409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406</v>
      </c>
      <c r="B612" s="26" t="s">
        <v>409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/>
      <c r="N612" s="28"/>
      <c r="O612" s="28"/>
    </row>
    <row r="613" spans="1:15">
      <c r="A613" t="s">
        <v>406</v>
      </c>
      <c r="B613" s="26" t="s">
        <v>409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406</v>
      </c>
      <c r="B614" s="26" t="s">
        <v>409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/>
      <c r="N614" s="28"/>
      <c r="O614" s="28"/>
    </row>
    <row r="615" spans="1:15">
      <c r="A615" t="s">
        <v>406</v>
      </c>
      <c r="B615" s="26" t="s">
        <v>409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406</v>
      </c>
      <c r="B616" s="26" t="s">
        <v>409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406</v>
      </c>
      <c r="B617" s="26" t="s">
        <v>409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/>
      <c r="N617" s="28"/>
      <c r="O617" s="28"/>
    </row>
    <row r="618" spans="1:15">
      <c r="A618" t="s">
        <v>406</v>
      </c>
      <c r="B618" s="26" t="s">
        <v>409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406</v>
      </c>
      <c r="B619" s="26" t="s">
        <v>409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406</v>
      </c>
      <c r="B620" s="26" t="s">
        <v>409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406</v>
      </c>
      <c r="B621" s="26" t="s">
        <v>409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406</v>
      </c>
      <c r="B622" s="26" t="s">
        <v>409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406</v>
      </c>
      <c r="B623" s="26" t="s">
        <v>409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406</v>
      </c>
      <c r="B624" s="26" t="s">
        <v>409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406</v>
      </c>
      <c r="B625" s="26" t="s">
        <v>409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406</v>
      </c>
      <c r="B626" s="26" t="s">
        <v>409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406</v>
      </c>
      <c r="B627" s="26" t="s">
        <v>409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406</v>
      </c>
      <c r="B628" s="26" t="s">
        <v>409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406</v>
      </c>
      <c r="B629" s="26" t="s">
        <v>409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406</v>
      </c>
      <c r="B630" s="26" t="s">
        <v>409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406</v>
      </c>
      <c r="B631" s="26" t="s">
        <v>409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406</v>
      </c>
      <c r="B632" s="26" t="s">
        <v>409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406</v>
      </c>
      <c r="B633" s="26" t="s">
        <v>409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406</v>
      </c>
      <c r="B634" s="26" t="s">
        <v>409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406</v>
      </c>
      <c r="B635" s="26" t="s">
        <v>409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406</v>
      </c>
      <c r="B636" s="26" t="s">
        <v>409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406</v>
      </c>
      <c r="B637" s="26" t="s">
        <v>409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406</v>
      </c>
      <c r="B638" s="26" t="s">
        <v>409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406</v>
      </c>
      <c r="B639" s="26" t="s">
        <v>409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406</v>
      </c>
      <c r="B640" s="26" t="s">
        <v>409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406</v>
      </c>
      <c r="B641" s="26" t="s">
        <v>409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406</v>
      </c>
      <c r="B642" s="26" t="s">
        <v>409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406</v>
      </c>
      <c r="B643" s="26" t="s">
        <v>409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406</v>
      </c>
      <c r="B644" s="26" t="s">
        <v>409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406</v>
      </c>
      <c r="B645" s="26" t="s">
        <v>409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406</v>
      </c>
      <c r="B646" s="26" t="s">
        <v>409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406</v>
      </c>
      <c r="B647" s="26" t="s">
        <v>409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406</v>
      </c>
      <c r="B648" s="26" t="s">
        <v>409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406</v>
      </c>
      <c r="B649" s="26" t="s">
        <v>409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406</v>
      </c>
      <c r="B650" s="26" t="s">
        <v>409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406</v>
      </c>
      <c r="B651" s="26" t="s">
        <v>409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406</v>
      </c>
      <c r="B652" s="26" t="s">
        <v>409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406</v>
      </c>
      <c r="B653" s="26" t="s">
        <v>409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>
      <c r="A654" t="s">
        <v>406</v>
      </c>
      <c r="B654" s="26" t="s">
        <v>409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>
      <c r="A655" t="s">
        <v>406</v>
      </c>
      <c r="B655" s="26" t="s">
        <v>409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>
      <c r="A656" t="s">
        <v>406</v>
      </c>
      <c r="B656" s="26" t="s">
        <v>409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>
      <c r="A657" t="s">
        <v>406</v>
      </c>
      <c r="B657" s="26" t="s">
        <v>409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>
      <c r="A658" t="s">
        <v>406</v>
      </c>
      <c r="B658" s="26" t="s">
        <v>409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>
      <c r="A659" t="s">
        <v>406</v>
      </c>
      <c r="B659" s="26" t="s">
        <v>409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>
      <c r="A660" t="s">
        <v>406</v>
      </c>
      <c r="B660" s="26" t="s">
        <v>409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>
      <c r="A661" t="s">
        <v>406</v>
      </c>
      <c r="B661" s="26" t="s">
        <v>409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>
      <c r="A662" t="s">
        <v>406</v>
      </c>
      <c r="B662" s="26" t="s">
        <v>409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>
      <c r="A663" t="s">
        <v>406</v>
      </c>
      <c r="B663" s="26" t="s">
        <v>409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406</v>
      </c>
      <c r="B664" s="26" t="s">
        <v>409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406</v>
      </c>
      <c r="B665" s="26" t="s">
        <v>409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406</v>
      </c>
      <c r="B666" s="26" t="s">
        <v>409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406</v>
      </c>
      <c r="B667" s="26" t="s">
        <v>409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406</v>
      </c>
      <c r="B668" s="26" t="s">
        <v>409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406</v>
      </c>
      <c r="B669" s="26" t="s">
        <v>409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406</v>
      </c>
      <c r="B670" s="26" t="s">
        <v>409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>
      <c r="A671" t="s">
        <v>406</v>
      </c>
      <c r="B671" s="26" t="s">
        <v>409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>
      <c r="A672" t="s">
        <v>406</v>
      </c>
      <c r="B672" s="26" t="s">
        <v>409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406</v>
      </c>
      <c r="B673" s="26" t="s">
        <v>409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406</v>
      </c>
      <c r="B674" s="26" t="s">
        <v>409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406</v>
      </c>
      <c r="B675" s="26" t="s">
        <v>409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406</v>
      </c>
      <c r="B676" s="26" t="s">
        <v>409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406</v>
      </c>
      <c r="B677" s="26" t="s">
        <v>409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406</v>
      </c>
      <c r="B678" s="26" t="s">
        <v>409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406</v>
      </c>
      <c r="B679" s="26" t="s">
        <v>409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>
      <c r="A680" t="s">
        <v>406</v>
      </c>
      <c r="B680" s="26" t="s">
        <v>409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406</v>
      </c>
      <c r="B681" s="26" t="s">
        <v>409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406</v>
      </c>
      <c r="B682" s="26" t="s">
        <v>409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406</v>
      </c>
      <c r="B683" s="26" t="s">
        <v>409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406</v>
      </c>
      <c r="B684" s="26" t="s">
        <v>409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406</v>
      </c>
      <c r="B685" s="26" t="s">
        <v>409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406</v>
      </c>
      <c r="B686" s="26" t="s">
        <v>409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406</v>
      </c>
      <c r="B687" s="26" t="s">
        <v>409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406</v>
      </c>
      <c r="B688" s="26" t="s">
        <v>409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>
        <v>28200</v>
      </c>
      <c r="N688" s="28"/>
      <c r="O688" s="28"/>
    </row>
    <row r="689" spans="1:15">
      <c r="A689" t="s">
        <v>406</v>
      </c>
      <c r="B689" s="26" t="s">
        <v>409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406</v>
      </c>
      <c r="B690" s="26" t="s">
        <v>409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406</v>
      </c>
      <c r="B691" s="26" t="s">
        <v>409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406</v>
      </c>
      <c r="B692" s="26" t="s">
        <v>409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>
        <v>4370</v>
      </c>
      <c r="N692" s="28"/>
      <c r="O692" s="28"/>
    </row>
    <row r="693" spans="1:15">
      <c r="A693" t="s">
        <v>406</v>
      </c>
      <c r="B693" s="26" t="s">
        <v>409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>
        <v>480</v>
      </c>
      <c r="N693" s="28"/>
      <c r="O693" s="28"/>
    </row>
    <row r="694" spans="1:15">
      <c r="A694" t="s">
        <v>406</v>
      </c>
      <c r="B694" s="26" t="s">
        <v>409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>
        <v>21860</v>
      </c>
      <c r="N694" s="28"/>
      <c r="O694" s="28"/>
    </row>
    <row r="695" spans="1:15">
      <c r="A695" t="s">
        <v>406</v>
      </c>
      <c r="B695" s="26" t="s">
        <v>409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406</v>
      </c>
      <c r="B696" s="26" t="s">
        <v>409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406</v>
      </c>
      <c r="B697" s="26" t="s">
        <v>409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406</v>
      </c>
      <c r="B698" s="26" t="s">
        <v>409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/>
      <c r="N698" s="28"/>
      <c r="O698" s="28"/>
    </row>
    <row r="699" spans="1:15">
      <c r="A699" t="s">
        <v>406</v>
      </c>
      <c r="B699" s="26" t="s">
        <v>409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406</v>
      </c>
      <c r="B700" s="26" t="s">
        <v>409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406</v>
      </c>
      <c r="B701" s="26" t="s">
        <v>409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406</v>
      </c>
      <c r="B702" s="26" t="s">
        <v>409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406</v>
      </c>
      <c r="B703" s="26" t="s">
        <v>409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406</v>
      </c>
      <c r="B704" s="26" t="s">
        <v>409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406</v>
      </c>
      <c r="B705" s="26" t="s">
        <v>409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406</v>
      </c>
      <c r="B706" s="26" t="s">
        <v>409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406</v>
      </c>
      <c r="B707" s="26" t="s">
        <v>409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406</v>
      </c>
      <c r="B708" s="26" t="s">
        <v>409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406</v>
      </c>
      <c r="B709" s="26" t="s">
        <v>409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406</v>
      </c>
      <c r="B710" s="26" t="s">
        <v>409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406</v>
      </c>
      <c r="B711" s="26" t="s">
        <v>409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406</v>
      </c>
      <c r="B712" s="26" t="s">
        <v>409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/>
      <c r="N712" s="28"/>
      <c r="O712" s="28"/>
    </row>
    <row r="713" spans="1:15">
      <c r="A713" t="s">
        <v>406</v>
      </c>
      <c r="B713" s="26" t="s">
        <v>409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406</v>
      </c>
      <c r="B714" s="26" t="s">
        <v>409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406</v>
      </c>
      <c r="B715" s="26" t="s">
        <v>409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406</v>
      </c>
      <c r="B716" s="26" t="s">
        <v>409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406</v>
      </c>
      <c r="B717" s="26" t="s">
        <v>409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406</v>
      </c>
      <c r="B718" s="26" t="s">
        <v>409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406</v>
      </c>
      <c r="B719" s="26" t="s">
        <v>409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>
        <v>13720</v>
      </c>
      <c r="N719" s="28"/>
      <c r="O719" s="28"/>
    </row>
    <row r="720" spans="1:15">
      <c r="A720" t="s">
        <v>406</v>
      </c>
      <c r="B720" s="26" t="s">
        <v>409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406</v>
      </c>
      <c r="B721" s="26" t="s">
        <v>409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406</v>
      </c>
      <c r="B722" s="26" t="s">
        <v>409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406</v>
      </c>
      <c r="B723" s="26" t="s">
        <v>409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406</v>
      </c>
      <c r="B724" s="26" t="s">
        <v>409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406</v>
      </c>
      <c r="B725" s="26" t="s">
        <v>409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406</v>
      </c>
      <c r="B726" s="26" t="s">
        <v>409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406</v>
      </c>
      <c r="B727" s="26" t="s">
        <v>409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406</v>
      </c>
      <c r="B728" s="26" t="s">
        <v>409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406</v>
      </c>
      <c r="B729" s="26" t="s">
        <v>409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406</v>
      </c>
      <c r="B730" s="26" t="s">
        <v>409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406</v>
      </c>
      <c r="B731" s="26" t="s">
        <v>409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406</v>
      </c>
      <c r="B732" s="26" t="s">
        <v>409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406</v>
      </c>
      <c r="B733" s="26" t="s">
        <v>409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406</v>
      </c>
      <c r="B734" s="26" t="s">
        <v>409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406</v>
      </c>
      <c r="B735" s="26" t="s">
        <v>409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406</v>
      </c>
      <c r="B736" s="26" t="s">
        <v>409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406</v>
      </c>
      <c r="B737" s="26" t="s">
        <v>409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406</v>
      </c>
      <c r="B738" s="26" t="s">
        <v>409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406</v>
      </c>
      <c r="B739" s="26" t="s">
        <v>409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406</v>
      </c>
      <c r="B740" s="26" t="s">
        <v>409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406</v>
      </c>
      <c r="B741" s="26" t="s">
        <v>409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406</v>
      </c>
      <c r="B742" s="26" t="s">
        <v>409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406</v>
      </c>
      <c r="B743" s="26" t="s">
        <v>409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>
        <v>657460</v>
      </c>
      <c r="N743" s="28">
        <v>438320</v>
      </c>
      <c r="O743" s="28"/>
    </row>
    <row r="744" spans="1:15">
      <c r="A744" t="s">
        <v>406</v>
      </c>
      <c r="B744" s="26" t="s">
        <v>409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406</v>
      </c>
      <c r="B745" s="26" t="s">
        <v>409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>
        <v>101910</v>
      </c>
      <c r="N745" s="28">
        <v>67940</v>
      </c>
      <c r="O745" s="28"/>
    </row>
    <row r="746" spans="1:15">
      <c r="A746" t="s">
        <v>406</v>
      </c>
      <c r="B746" s="26" t="s">
        <v>409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>
        <v>11170</v>
      </c>
      <c r="N746" s="28">
        <v>7450</v>
      </c>
      <c r="O746" s="28"/>
    </row>
    <row r="747" spans="1:15">
      <c r="A747" t="s">
        <v>406</v>
      </c>
      <c r="B747" s="26" t="s">
        <v>409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>
        <v>46220</v>
      </c>
      <c r="N747" s="28">
        <v>30800</v>
      </c>
      <c r="O747" s="28"/>
    </row>
    <row r="748" spans="1:15">
      <c r="A748" t="s">
        <v>406</v>
      </c>
      <c r="B748" s="26" t="s">
        <v>409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/>
      <c r="N748" s="28"/>
      <c r="O748" s="28"/>
    </row>
    <row r="749" spans="1:15">
      <c r="A749" t="s">
        <v>406</v>
      </c>
      <c r="B749" s="26" t="s">
        <v>409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406</v>
      </c>
      <c r="B750" s="26" t="s">
        <v>409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406</v>
      </c>
      <c r="B751" s="26" t="s">
        <v>409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/>
      <c r="N751" s="28"/>
      <c r="O751" s="28"/>
    </row>
    <row r="752" spans="1:15">
      <c r="A752" t="s">
        <v>406</v>
      </c>
      <c r="B752" s="26" t="s">
        <v>409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406</v>
      </c>
      <c r="B753" s="26" t="s">
        <v>409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406</v>
      </c>
      <c r="B754" s="26" t="s">
        <v>409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406</v>
      </c>
      <c r="B755" s="26" t="s">
        <v>409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406</v>
      </c>
      <c r="B756" s="26" t="s">
        <v>409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406</v>
      </c>
      <c r="B757" s="26" t="s">
        <v>409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406</v>
      </c>
      <c r="B758" s="26" t="s">
        <v>409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>
        <v>31250</v>
      </c>
      <c r="N758" s="28">
        <v>20830</v>
      </c>
      <c r="O758" s="28"/>
    </row>
    <row r="759" spans="1:15">
      <c r="A759" t="s">
        <v>406</v>
      </c>
      <c r="B759" s="26" t="s">
        <v>409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406</v>
      </c>
      <c r="B760" s="26" t="s">
        <v>409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406</v>
      </c>
      <c r="B761" s="26" t="s">
        <v>409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/>
      <c r="N761" s="28"/>
      <c r="O761" s="28"/>
    </row>
    <row r="762" spans="1:15">
      <c r="A762" t="s">
        <v>406</v>
      </c>
      <c r="B762" s="26" t="s">
        <v>409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406</v>
      </c>
      <c r="B763" s="26" t="s">
        <v>409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/>
      <c r="N763" s="28"/>
      <c r="O763" s="28"/>
    </row>
    <row r="764" spans="1:15">
      <c r="A764" t="s">
        <v>406</v>
      </c>
      <c r="B764" s="26" t="s">
        <v>409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406</v>
      </c>
      <c r="B765" s="26" t="s">
        <v>409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406</v>
      </c>
      <c r="B766" s="26" t="s">
        <v>409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406</v>
      </c>
      <c r="B767" s="26" t="s">
        <v>409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406</v>
      </c>
      <c r="B768" s="26" t="s">
        <v>409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406</v>
      </c>
      <c r="B769" s="26" t="s">
        <v>409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406</v>
      </c>
      <c r="B770" s="26" t="s">
        <v>409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406</v>
      </c>
      <c r="B771" s="26" t="s">
        <v>409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406</v>
      </c>
      <c r="B772" s="26" t="s">
        <v>409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406</v>
      </c>
      <c r="B773" s="26" t="s">
        <v>409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406</v>
      </c>
      <c r="B774" s="26" t="s">
        <v>409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406</v>
      </c>
      <c r="B775" s="26" t="s">
        <v>409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/>
      <c r="N775" s="28"/>
      <c r="O775" s="28"/>
    </row>
    <row r="776" spans="1:15">
      <c r="A776" t="s">
        <v>406</v>
      </c>
      <c r="B776" s="26" t="s">
        <v>409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/>
      <c r="N776" s="28"/>
      <c r="O776" s="28"/>
    </row>
    <row r="777" spans="1:15">
      <c r="A777" t="s">
        <v>406</v>
      </c>
      <c r="B777" s="26" t="s">
        <v>409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406</v>
      </c>
      <c r="B778" s="26" t="s">
        <v>409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/>
      <c r="N778" s="28"/>
      <c r="O778" s="28"/>
    </row>
    <row r="779" spans="1:15">
      <c r="A779" t="s">
        <v>406</v>
      </c>
      <c r="B779" s="26" t="s">
        <v>409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/>
      <c r="O779" s="28"/>
    </row>
    <row r="780" spans="1:15">
      <c r="A780" t="s">
        <v>406</v>
      </c>
      <c r="B780" s="26" t="s">
        <v>409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406</v>
      </c>
      <c r="B781" s="26" t="s">
        <v>409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406</v>
      </c>
      <c r="B782" s="26" t="s">
        <v>409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406</v>
      </c>
      <c r="B783" s="26" t="s">
        <v>409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406</v>
      </c>
      <c r="B784" s="26" t="s">
        <v>409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406</v>
      </c>
      <c r="B785" s="26" t="s">
        <v>409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406</v>
      </c>
      <c r="B786" s="26" t="s">
        <v>409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>
      <c r="A787" t="s">
        <v>406</v>
      </c>
      <c r="B787" s="26" t="s">
        <v>409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406</v>
      </c>
      <c r="B788" s="26" t="s">
        <v>409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/>
      <c r="O788" s="28"/>
    </row>
    <row r="789" spans="1:15">
      <c r="A789" t="s">
        <v>406</v>
      </c>
      <c r="B789" s="26" t="s">
        <v>409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>
      <c r="A790" t="s">
        <v>406</v>
      </c>
      <c r="B790" s="26" t="s">
        <v>409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/>
      <c r="N790" s="28"/>
      <c r="O790" s="28"/>
    </row>
    <row r="791" spans="1:15">
      <c r="A791" t="s">
        <v>406</v>
      </c>
      <c r="B791" s="26" t="s">
        <v>409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406</v>
      </c>
      <c r="B792" s="26" t="s">
        <v>409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406</v>
      </c>
      <c r="B793" s="26" t="s">
        <v>409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406</v>
      </c>
      <c r="B794" s="26" t="s">
        <v>409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/>
      <c r="N794" s="28"/>
      <c r="O794" s="28"/>
    </row>
    <row r="795" spans="1:15">
      <c r="B795" s="26" t="s">
        <v>409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>
      <c r="B796" s="26" t="s">
        <v>409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>
      <c r="B797" s="26" t="s">
        <v>409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>
      <c r="B798" s="26" t="s">
        <v>409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>
      <c r="B799" s="26" t="s">
        <v>409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>
      <c r="B800" s="26" t="s">
        <v>409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9" customFormat="1">
      <c r="A801"/>
      <c r="B801" s="26" t="s">
        <v>409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>
      <c r="B802" s="26" t="s">
        <v>409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>
      <c r="A803" t="s">
        <v>406</v>
      </c>
      <c r="B803" s="26" t="s">
        <v>409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>
      <c r="A804" t="s">
        <v>406</v>
      </c>
      <c r="B804" s="26" t="s">
        <v>409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>
      <c r="A805" t="s">
        <v>406</v>
      </c>
      <c r="B805" s="26" t="s">
        <v>409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>
      <c r="A806" t="s">
        <v>406</v>
      </c>
      <c r="B806" s="26" t="s">
        <v>409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>
      <c r="A807" t="s">
        <v>406</v>
      </c>
      <c r="B807" s="26" t="s">
        <v>409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>
      <c r="A808" t="s">
        <v>406</v>
      </c>
      <c r="B808" s="26" t="s">
        <v>409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>
      <c r="A809" t="s">
        <v>406</v>
      </c>
      <c r="B809" s="26" t="s">
        <v>409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>
      <c r="A810" t="s">
        <v>406</v>
      </c>
      <c r="B810" s="26" t="s">
        <v>409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>
      <c r="A811" t="s">
        <v>406</v>
      </c>
      <c r="B811" s="26" t="s">
        <v>409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>
      <c r="A812" t="s">
        <v>406</v>
      </c>
      <c r="B812" s="26" t="s">
        <v>409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406</v>
      </c>
      <c r="B813" s="26" t="s">
        <v>409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406</v>
      </c>
      <c r="B814" s="26" t="s">
        <v>409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406</v>
      </c>
      <c r="B815" s="26" t="s">
        <v>409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406</v>
      </c>
      <c r="B816" s="26" t="s">
        <v>409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406</v>
      </c>
      <c r="B817" s="26" t="s">
        <v>409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406</v>
      </c>
      <c r="B818" s="26" t="s">
        <v>409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406</v>
      </c>
      <c r="B819" s="26" t="s">
        <v>409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406</v>
      </c>
      <c r="B820" s="26" t="s">
        <v>409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406</v>
      </c>
      <c r="B821" s="26" t="s">
        <v>409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>
      <c r="A822" t="s">
        <v>406</v>
      </c>
      <c r="B822" s="26" t="s">
        <v>409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406</v>
      </c>
      <c r="B823" s="26" t="s">
        <v>409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>
        <v>1000000</v>
      </c>
      <c r="N823" s="28">
        <v>1003000</v>
      </c>
      <c r="O823" s="28">
        <v>1020000</v>
      </c>
    </row>
    <row r="824" spans="1:15">
      <c r="A824" t="s">
        <v>406</v>
      </c>
      <c r="B824" s="26" t="s">
        <v>409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>
      <c r="A825" t="s">
        <v>406</v>
      </c>
      <c r="B825" s="26" t="s">
        <v>409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>
      <c r="A826" t="s">
        <v>406</v>
      </c>
      <c r="B826" s="26" t="s">
        <v>409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>
      <c r="A827" t="s">
        <v>406</v>
      </c>
      <c r="B827" s="26" t="s">
        <v>409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>
        <v>30000</v>
      </c>
      <c r="N827" s="28">
        <v>30090</v>
      </c>
      <c r="O827" s="28">
        <v>30600</v>
      </c>
    </row>
    <row r="828" spans="1:15">
      <c r="A828" t="s">
        <v>406</v>
      </c>
      <c r="B828" s="26" t="s">
        <v>409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>
      <c r="A829" t="s">
        <v>406</v>
      </c>
      <c r="B829" s="26" t="s">
        <v>409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>
        <v>155000</v>
      </c>
      <c r="N829" s="28">
        <v>155510</v>
      </c>
      <c r="O829" s="28">
        <v>158000</v>
      </c>
    </row>
    <row r="830" spans="1:15">
      <c r="A830" t="s">
        <v>406</v>
      </c>
      <c r="B830" s="26" t="s">
        <v>409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>
        <v>17000</v>
      </c>
      <c r="N830" s="28">
        <v>17020</v>
      </c>
      <c r="O830" s="28">
        <v>17300</v>
      </c>
    </row>
    <row r="831" spans="1:15">
      <c r="A831" t="s">
        <v>406</v>
      </c>
      <c r="B831" s="26" t="s">
        <v>409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>
        <v>3050</v>
      </c>
      <c r="N831" s="28">
        <v>3060</v>
      </c>
      <c r="O831" s="28">
        <v>3500</v>
      </c>
    </row>
    <row r="832" spans="1:15">
      <c r="A832" t="s">
        <v>406</v>
      </c>
      <c r="B832" s="26" t="s">
        <v>409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>
        <v>1000</v>
      </c>
      <c r="N832" s="28">
        <v>1010</v>
      </c>
      <c r="O832" s="28">
        <v>1050</v>
      </c>
    </row>
    <row r="833" spans="1:15">
      <c r="A833" t="s">
        <v>406</v>
      </c>
      <c r="B833" s="26" t="s">
        <v>409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>
        <v>20650</v>
      </c>
      <c r="N833" s="28">
        <v>20720</v>
      </c>
      <c r="O833" s="28">
        <v>21020</v>
      </c>
    </row>
    <row r="834" spans="1:15">
      <c r="A834" t="s">
        <v>406</v>
      </c>
      <c r="B834" s="26" t="s">
        <v>409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>
        <v>20000</v>
      </c>
      <c r="N834" s="28">
        <v>20060</v>
      </c>
      <c r="O834" s="28">
        <v>20500</v>
      </c>
    </row>
    <row r="835" spans="1:15">
      <c r="A835" t="s">
        <v>406</v>
      </c>
      <c r="B835" s="26" t="s">
        <v>409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>
        <v>50000</v>
      </c>
      <c r="N835" s="28">
        <v>50150</v>
      </c>
      <c r="O835" s="28">
        <v>51000</v>
      </c>
    </row>
    <row r="836" spans="1:15">
      <c r="A836" t="s">
        <v>406</v>
      </c>
      <c r="B836" s="26" t="s">
        <v>409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>
        <v>28000</v>
      </c>
      <c r="N836" s="28">
        <v>28100</v>
      </c>
      <c r="O836" s="28">
        <v>28500</v>
      </c>
    </row>
    <row r="837" spans="1:15">
      <c r="A837" t="s">
        <v>406</v>
      </c>
      <c r="B837" s="26" t="s">
        <v>409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>
        <v>200000</v>
      </c>
      <c r="N837" s="28">
        <v>200600</v>
      </c>
      <c r="O837" s="28">
        <v>203500</v>
      </c>
    </row>
    <row r="838" spans="1:15">
      <c r="A838" t="s">
        <v>406</v>
      </c>
      <c r="B838" s="26" t="s">
        <v>409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>
        <v>12000</v>
      </c>
      <c r="N838" s="28">
        <v>12040</v>
      </c>
      <c r="O838" s="28">
        <v>12300</v>
      </c>
    </row>
    <row r="839" spans="1:15">
      <c r="A839" t="s">
        <v>406</v>
      </c>
      <c r="B839" s="26" t="s">
        <v>409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>
        <v>10000</v>
      </c>
      <c r="N839" s="28">
        <v>10030</v>
      </c>
      <c r="O839" s="28">
        <v>10200</v>
      </c>
    </row>
    <row r="840" spans="1:15">
      <c r="A840" t="s">
        <v>406</v>
      </c>
      <c r="B840" s="26" t="s">
        <v>409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>
        <v>0</v>
      </c>
      <c r="N840" s="28"/>
      <c r="O840" s="28"/>
    </row>
    <row r="841" spans="1:15">
      <c r="A841" t="s">
        <v>406</v>
      </c>
      <c r="B841" s="26" t="s">
        <v>409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>
        <v>40000</v>
      </c>
      <c r="N841" s="28">
        <v>40120</v>
      </c>
      <c r="O841" s="28">
        <v>41000</v>
      </c>
    </row>
    <row r="842" spans="1:15">
      <c r="A842" t="s">
        <v>406</v>
      </c>
      <c r="B842" s="26" t="s">
        <v>409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>
        <v>151300</v>
      </c>
      <c r="N842" s="28">
        <v>151760</v>
      </c>
      <c r="O842" s="28">
        <v>154000</v>
      </c>
    </row>
    <row r="843" spans="1:15">
      <c r="A843" t="s">
        <v>406</v>
      </c>
      <c r="B843" s="26" t="s">
        <v>409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>
        <v>55000</v>
      </c>
      <c r="N843" s="28">
        <v>55170</v>
      </c>
      <c r="O843" s="28">
        <v>55950</v>
      </c>
    </row>
    <row r="844" spans="1:15">
      <c r="A844" t="s">
        <v>406</v>
      </c>
      <c r="B844" s="26" t="s">
        <v>409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>
        <v>10000</v>
      </c>
      <c r="N844" s="28">
        <v>10030</v>
      </c>
      <c r="O844" s="28">
        <v>10170</v>
      </c>
    </row>
    <row r="845" spans="1:15">
      <c r="A845" t="s">
        <v>406</v>
      </c>
      <c r="B845" s="26" t="s">
        <v>409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>
        <v>20000</v>
      </c>
      <c r="N845" s="28">
        <v>20060</v>
      </c>
      <c r="O845" s="28">
        <v>20500</v>
      </c>
    </row>
    <row r="846" spans="1:15">
      <c r="A846" t="s">
        <v>406</v>
      </c>
      <c r="B846" s="26" t="s">
        <v>409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406</v>
      </c>
      <c r="B847" s="26" t="s">
        <v>409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>
        <v>293120</v>
      </c>
      <c r="N847" s="28">
        <v>294000</v>
      </c>
      <c r="O847" s="28">
        <v>298200</v>
      </c>
    </row>
    <row r="848" spans="1:15">
      <c r="A848" t="s">
        <v>406</v>
      </c>
      <c r="B848" s="26" t="s">
        <v>409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>
        <v>5000</v>
      </c>
      <c r="N848" s="28">
        <v>5020</v>
      </c>
      <c r="O848" s="28">
        <v>5100</v>
      </c>
    </row>
    <row r="849" spans="1:15">
      <c r="A849" t="s">
        <v>406</v>
      </c>
      <c r="B849" s="26" t="s">
        <v>409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>
        <v>184280</v>
      </c>
      <c r="N849" s="28">
        <v>184850</v>
      </c>
      <c r="O849" s="28">
        <v>187500</v>
      </c>
    </row>
    <row r="850" spans="1:15">
      <c r="A850" t="s">
        <v>406</v>
      </c>
      <c r="B850" s="26" t="s">
        <v>409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>
        <v>41300</v>
      </c>
      <c r="N850" s="28">
        <v>41430</v>
      </c>
      <c r="O850" s="28">
        <v>42050</v>
      </c>
    </row>
    <row r="851" spans="1:15">
      <c r="A851" t="s">
        <v>406</v>
      </c>
      <c r="B851" s="26" t="s">
        <v>409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406</v>
      </c>
      <c r="B852" s="26" t="s">
        <v>409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>
        <v>15000</v>
      </c>
      <c r="N852" s="28">
        <v>15050</v>
      </c>
      <c r="O852" s="28">
        <v>15300</v>
      </c>
    </row>
    <row r="853" spans="1:15">
      <c r="A853" t="s">
        <v>406</v>
      </c>
      <c r="B853" s="26" t="s">
        <v>409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>
        <v>17540</v>
      </c>
      <c r="N853" s="28">
        <v>17600</v>
      </c>
      <c r="O853" s="28">
        <v>17900</v>
      </c>
    </row>
    <row r="854" spans="1:15">
      <c r="A854" t="s">
        <v>406</v>
      </c>
      <c r="B854" s="26" t="s">
        <v>409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/>
      <c r="N854" s="28"/>
      <c r="O854" s="28"/>
    </row>
    <row r="855" spans="1:15">
      <c r="A855" t="s">
        <v>406</v>
      </c>
      <c r="B855" s="26" t="s">
        <v>409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>
        <v>500</v>
      </c>
      <c r="N855" s="28">
        <v>510</v>
      </c>
      <c r="O855" s="28">
        <v>520</v>
      </c>
    </row>
    <row r="856" spans="1:15">
      <c r="A856" t="s">
        <v>406</v>
      </c>
      <c r="B856" s="26" t="s">
        <v>409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406</v>
      </c>
      <c r="B857" s="26" t="s">
        <v>409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>
        <v>19960</v>
      </c>
      <c r="N857" s="28">
        <v>20020</v>
      </c>
      <c r="O857" s="28">
        <v>20300</v>
      </c>
    </row>
    <row r="858" spans="1:15">
      <c r="A858" t="s">
        <v>406</v>
      </c>
      <c r="B858" s="26" t="s">
        <v>409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406</v>
      </c>
      <c r="B859" s="26" t="s">
        <v>409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406</v>
      </c>
      <c r="B860" s="26" t="s">
        <v>409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>
        <v>5000</v>
      </c>
      <c r="N860" s="28">
        <v>5020</v>
      </c>
      <c r="O860" s="28">
        <v>5100</v>
      </c>
    </row>
    <row r="861" spans="1:15">
      <c r="A861" t="s">
        <v>406</v>
      </c>
      <c r="B861" s="26" t="s">
        <v>409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/>
      <c r="N861" s="28"/>
      <c r="O861" s="28"/>
    </row>
    <row r="862" spans="1:15">
      <c r="A862" t="s">
        <v>406</v>
      </c>
      <c r="B862" s="26" t="s">
        <v>409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>
        <v>500</v>
      </c>
      <c r="N862" s="28">
        <v>510</v>
      </c>
      <c r="O862" s="28">
        <v>520</v>
      </c>
    </row>
    <row r="863" spans="1:15">
      <c r="A863" t="s">
        <v>406</v>
      </c>
      <c r="B863" s="26" t="s">
        <v>409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>
        <v>10600</v>
      </c>
      <c r="N863" s="28">
        <v>10650</v>
      </c>
      <c r="O863" s="28">
        <v>10800</v>
      </c>
    </row>
    <row r="864" spans="1:15">
      <c r="A864" t="s">
        <v>406</v>
      </c>
      <c r="B864" s="26" t="s">
        <v>409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406</v>
      </c>
      <c r="B865" s="26" t="s">
        <v>409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406</v>
      </c>
      <c r="B866" s="26" t="s">
        <v>409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406</v>
      </c>
      <c r="B867" s="26" t="s">
        <v>409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406</v>
      </c>
      <c r="B868" s="26" t="s">
        <v>409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406</v>
      </c>
      <c r="B869" s="26" t="s">
        <v>409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406</v>
      </c>
      <c r="B870" s="26" t="s">
        <v>409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406</v>
      </c>
      <c r="B871" s="26" t="s">
        <v>409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406</v>
      </c>
      <c r="B872" s="26" t="s">
        <v>409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>
      <c r="A873" t="s">
        <v>406</v>
      </c>
      <c r="B873" s="26" t="s">
        <v>409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406</v>
      </c>
      <c r="B874" s="26" t="s">
        <v>409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406</v>
      </c>
      <c r="B875" s="26" t="s">
        <v>409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406</v>
      </c>
      <c r="B876" s="26" t="s">
        <v>409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406</v>
      </c>
      <c r="B877" s="26" t="s">
        <v>409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406</v>
      </c>
      <c r="B878" s="26" t="s">
        <v>409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406</v>
      </c>
      <c r="B879" s="26" t="s">
        <v>409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406</v>
      </c>
      <c r="B880" s="26" t="s">
        <v>409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406</v>
      </c>
      <c r="B881" s="26" t="s">
        <v>409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>
      <c r="A882" t="s">
        <v>406</v>
      </c>
      <c r="B882" s="26" t="s">
        <v>409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406</v>
      </c>
      <c r="B883" s="26" t="s">
        <v>409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406</v>
      </c>
      <c r="B884" s="26" t="s">
        <v>409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>
        <v>100000</v>
      </c>
      <c r="N884" s="28">
        <v>100300</v>
      </c>
      <c r="O884" s="28">
        <v>101800</v>
      </c>
    </row>
    <row r="885" spans="1:15">
      <c r="A885" t="s">
        <v>406</v>
      </c>
      <c r="B885" s="26" t="s">
        <v>409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>
        <v>50000</v>
      </c>
      <c r="N885" s="28">
        <v>50150</v>
      </c>
      <c r="O885" s="28">
        <v>51000</v>
      </c>
    </row>
    <row r="886" spans="1:15">
      <c r="A886" t="s">
        <v>406</v>
      </c>
      <c r="B886" s="26" t="s">
        <v>409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>
        <v>40000</v>
      </c>
      <c r="N886" s="28">
        <v>40120</v>
      </c>
      <c r="O886" s="28">
        <v>41000</v>
      </c>
    </row>
    <row r="887" spans="1:15">
      <c r="A887" t="s">
        <v>406</v>
      </c>
      <c r="B887" s="26" t="s">
        <v>409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>
        <v>0</v>
      </c>
      <c r="N887" s="28"/>
      <c r="O887" s="28"/>
    </row>
    <row r="888" spans="1:15">
      <c r="A888" t="s">
        <v>406</v>
      </c>
      <c r="B888" s="26" t="s">
        <v>409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>
        <v>40000</v>
      </c>
      <c r="N888" s="28">
        <v>40120</v>
      </c>
      <c r="O888" s="28">
        <v>41000</v>
      </c>
    </row>
    <row r="889" spans="1:15">
      <c r="A889" t="s">
        <v>406</v>
      </c>
      <c r="B889" s="26" t="s">
        <v>409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>
        <v>22000</v>
      </c>
      <c r="N889" s="28">
        <v>22100</v>
      </c>
      <c r="O889" s="28">
        <v>22500</v>
      </c>
    </row>
    <row r="890" spans="1:15">
      <c r="A890" t="s">
        <v>406</v>
      </c>
      <c r="B890" s="26" t="s">
        <v>409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>
        <v>28000</v>
      </c>
      <c r="N890" s="28">
        <v>28100</v>
      </c>
      <c r="O890" s="28">
        <v>29000</v>
      </c>
    </row>
    <row r="891" spans="1:15">
      <c r="A891" t="s">
        <v>406</v>
      </c>
      <c r="B891" s="26" t="s">
        <v>409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406</v>
      </c>
      <c r="B892" s="26" t="s">
        <v>409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>
        <v>90000</v>
      </c>
      <c r="N892" s="28">
        <v>90270</v>
      </c>
      <c r="O892" s="28">
        <v>92000</v>
      </c>
    </row>
    <row r="893" spans="1:15">
      <c r="A893" t="s">
        <v>406</v>
      </c>
      <c r="B893" s="26" t="s">
        <v>409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406</v>
      </c>
      <c r="B894" s="26" t="s">
        <v>409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406</v>
      </c>
      <c r="B895" s="26" t="s">
        <v>409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406</v>
      </c>
      <c r="B896" s="26" t="s">
        <v>409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>
        <v>30000</v>
      </c>
      <c r="N896" s="28">
        <v>30090</v>
      </c>
      <c r="O896" s="28">
        <v>31000</v>
      </c>
    </row>
    <row r="897" spans="1:15">
      <c r="A897" t="s">
        <v>406</v>
      </c>
      <c r="B897" s="26" t="s">
        <v>409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406</v>
      </c>
      <c r="B898" s="26" t="s">
        <v>409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406</v>
      </c>
      <c r="B899" s="26" t="s">
        <v>409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406</v>
      </c>
      <c r="B900" s="26" t="s">
        <v>409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406</v>
      </c>
      <c r="B901" s="26" t="s">
        <v>409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406</v>
      </c>
      <c r="B902" s="26" t="s">
        <v>409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406</v>
      </c>
      <c r="B903" s="26" t="s">
        <v>409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406</v>
      </c>
      <c r="B904" s="26" t="s">
        <v>409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>
        <v>4600000</v>
      </c>
      <c r="N904" s="28">
        <v>4613800</v>
      </c>
      <c r="O904" s="28">
        <v>4700000</v>
      </c>
    </row>
    <row r="905" spans="1:15">
      <c r="A905" t="s">
        <v>406</v>
      </c>
      <c r="B905" s="26" t="s">
        <v>409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406</v>
      </c>
      <c r="B906" s="26" t="s">
        <v>409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406</v>
      </c>
      <c r="B907" s="26" t="s">
        <v>409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406</v>
      </c>
      <c r="B908" s="26" t="s">
        <v>409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>
        <v>320000</v>
      </c>
      <c r="N908" s="28">
        <v>320960</v>
      </c>
      <c r="O908" s="28">
        <v>326000</v>
      </c>
    </row>
    <row r="909" spans="1:15">
      <c r="A909" t="s">
        <v>406</v>
      </c>
      <c r="B909" s="26" t="s">
        <v>409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/>
      <c r="N909" s="28"/>
      <c r="O909" s="28"/>
    </row>
    <row r="910" spans="1:15">
      <c r="A910" t="s">
        <v>406</v>
      </c>
      <c r="B910" s="26" t="s">
        <v>409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>
        <v>713100</v>
      </c>
      <c r="N910" s="28">
        <v>715240</v>
      </c>
      <c r="O910" s="28">
        <v>726000</v>
      </c>
    </row>
    <row r="911" spans="1:15">
      <c r="A911" t="s">
        <v>406</v>
      </c>
      <c r="B911" s="26" t="s">
        <v>409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>
        <v>78100</v>
      </c>
      <c r="N911" s="28">
        <v>78350</v>
      </c>
      <c r="O911" s="28">
        <v>80000</v>
      </c>
    </row>
    <row r="912" spans="1:15">
      <c r="A912" t="s">
        <v>406</v>
      </c>
      <c r="B912" s="26" t="s">
        <v>409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>
        <v>60000</v>
      </c>
      <c r="N912" s="28">
        <v>60180</v>
      </c>
      <c r="O912" s="28">
        <v>62000</v>
      </c>
    </row>
    <row r="913" spans="1:15">
      <c r="A913" t="s">
        <v>406</v>
      </c>
      <c r="B913" s="26" t="s">
        <v>409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>
        <v>3730</v>
      </c>
      <c r="N913" s="28">
        <v>3750</v>
      </c>
      <c r="O913" s="28">
        <v>4000</v>
      </c>
    </row>
    <row r="914" spans="1:15">
      <c r="A914" t="s">
        <v>406</v>
      </c>
      <c r="B914" s="26" t="s">
        <v>409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>
        <v>69470</v>
      </c>
      <c r="N914" s="28">
        <v>70000</v>
      </c>
      <c r="O914" s="28">
        <v>71000</v>
      </c>
    </row>
    <row r="915" spans="1:15">
      <c r="A915" t="s">
        <v>406</v>
      </c>
      <c r="B915" s="26" t="s">
        <v>409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>
        <v>39800</v>
      </c>
      <c r="N915" s="28">
        <v>40000</v>
      </c>
      <c r="O915" s="28">
        <v>41000</v>
      </c>
    </row>
    <row r="916" spans="1:15">
      <c r="A916" t="s">
        <v>406</v>
      </c>
      <c r="B916" s="26" t="s">
        <v>409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>
        <v>200000</v>
      </c>
      <c r="N916" s="28">
        <v>200600</v>
      </c>
      <c r="O916" s="28">
        <v>204000</v>
      </c>
    </row>
    <row r="917" spans="1:15">
      <c r="A917" t="s">
        <v>406</v>
      </c>
      <c r="B917" s="26" t="s">
        <v>409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>
        <v>75000</v>
      </c>
      <c r="N917" s="28">
        <v>75500</v>
      </c>
      <c r="O917" s="28">
        <v>77000</v>
      </c>
    </row>
    <row r="918" spans="1:15">
      <c r="A918" t="s">
        <v>406</v>
      </c>
      <c r="B918" s="26" t="s">
        <v>409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>
        <v>327000</v>
      </c>
      <c r="N918" s="28">
        <v>328000</v>
      </c>
      <c r="O918" s="28">
        <v>333000</v>
      </c>
    </row>
    <row r="919" spans="1:15">
      <c r="A919" t="s">
        <v>406</v>
      </c>
      <c r="B919" s="26" t="s">
        <v>409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>
        <v>20000</v>
      </c>
      <c r="N919" s="28">
        <v>20060</v>
      </c>
      <c r="O919" s="28">
        <v>20500</v>
      </c>
    </row>
    <row r="920" spans="1:15">
      <c r="A920" t="s">
        <v>406</v>
      </c>
      <c r="B920" s="26" t="s">
        <v>409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>
        <v>38000</v>
      </c>
      <c r="N920" s="28">
        <v>38150</v>
      </c>
      <c r="O920" s="28">
        <v>38700</v>
      </c>
    </row>
    <row r="921" spans="1:15">
      <c r="A921" t="s">
        <v>406</v>
      </c>
      <c r="B921" s="26" t="s">
        <v>409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>
        <v>20000</v>
      </c>
      <c r="N921" s="28">
        <v>20060</v>
      </c>
      <c r="O921" s="28">
        <v>20500</v>
      </c>
    </row>
    <row r="922" spans="1:15">
      <c r="A922" t="s">
        <v>406</v>
      </c>
      <c r="B922" s="26" t="s">
        <v>409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>
        <v>80000</v>
      </c>
      <c r="N922" s="28">
        <v>80240</v>
      </c>
      <c r="O922" s="28">
        <v>81400</v>
      </c>
    </row>
    <row r="923" spans="1:15">
      <c r="A923" t="s">
        <v>406</v>
      </c>
      <c r="B923" s="26" t="s">
        <v>409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>
        <v>478660</v>
      </c>
      <c r="N923" s="28">
        <v>480100</v>
      </c>
      <c r="O923" s="28">
        <v>487000</v>
      </c>
    </row>
    <row r="924" spans="1:15">
      <c r="A924" t="s">
        <v>406</v>
      </c>
      <c r="B924" s="26" t="s">
        <v>409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>
        <v>68000</v>
      </c>
      <c r="N924" s="28">
        <v>68200</v>
      </c>
      <c r="O924" s="28">
        <v>69200</v>
      </c>
    </row>
    <row r="925" spans="1:15">
      <c r="A925" t="s">
        <v>406</v>
      </c>
      <c r="B925" s="26" t="s">
        <v>409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>
        <v>86000</v>
      </c>
      <c r="N925" s="28">
        <v>86300</v>
      </c>
      <c r="O925" s="28">
        <v>87600</v>
      </c>
    </row>
    <row r="926" spans="1:15">
      <c r="A926" t="s">
        <v>406</v>
      </c>
      <c r="B926" s="26" t="s">
        <v>409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>
        <v>26000</v>
      </c>
      <c r="N926" s="28">
        <v>26100</v>
      </c>
      <c r="O926" s="28">
        <v>26500</v>
      </c>
    </row>
    <row r="927" spans="1:15">
      <c r="A927" t="s">
        <v>406</v>
      </c>
      <c r="B927" s="26" t="s">
        <v>409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>
        <v>25000</v>
      </c>
      <c r="N927" s="28">
        <v>25100</v>
      </c>
      <c r="O927" s="28">
        <v>25500</v>
      </c>
    </row>
    <row r="928" spans="1:15">
      <c r="A928" t="s">
        <v>406</v>
      </c>
      <c r="B928" s="26" t="s">
        <v>409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>
        <v>412680</v>
      </c>
      <c r="N928" s="28">
        <v>414000</v>
      </c>
      <c r="O928" s="28">
        <v>420000</v>
      </c>
    </row>
    <row r="929" spans="1:15">
      <c r="A929" t="s">
        <v>406</v>
      </c>
      <c r="B929" s="26" t="s">
        <v>409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>
        <v>71000</v>
      </c>
      <c r="N929" s="28">
        <v>71200</v>
      </c>
      <c r="O929" s="28">
        <v>72200</v>
      </c>
    </row>
    <row r="930" spans="1:15">
      <c r="A930" t="s">
        <v>406</v>
      </c>
      <c r="B930" s="26" t="s">
        <v>409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>
        <v>274000</v>
      </c>
      <c r="N930" s="28">
        <v>274850</v>
      </c>
      <c r="O930" s="28">
        <v>278700</v>
      </c>
    </row>
    <row r="931" spans="1:15">
      <c r="A931" t="s">
        <v>406</v>
      </c>
      <c r="B931" s="26" t="s">
        <v>409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>
        <v>78660</v>
      </c>
      <c r="N931" s="28">
        <v>79000</v>
      </c>
      <c r="O931" s="28">
        <v>80110</v>
      </c>
    </row>
    <row r="932" spans="1:15">
      <c r="A932" t="s">
        <v>406</v>
      </c>
      <c r="B932" s="26" t="s">
        <v>409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406</v>
      </c>
      <c r="B933" s="26" t="s">
        <v>409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>
        <v>40000</v>
      </c>
      <c r="N933" s="28">
        <v>40120</v>
      </c>
      <c r="O933" s="28">
        <v>40700</v>
      </c>
    </row>
    <row r="934" spans="1:15">
      <c r="A934" t="s">
        <v>406</v>
      </c>
      <c r="B934" s="26" t="s">
        <v>409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>
        <v>81740</v>
      </c>
      <c r="N934" s="28">
        <v>82000</v>
      </c>
      <c r="O934" s="28">
        <v>83200</v>
      </c>
    </row>
    <row r="935" spans="1:15">
      <c r="A935" t="s">
        <v>406</v>
      </c>
      <c r="B935" s="26" t="s">
        <v>409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/>
      <c r="N935" s="28"/>
      <c r="O935" s="28"/>
    </row>
    <row r="936" spans="1:15">
      <c r="A936" t="s">
        <v>406</v>
      </c>
      <c r="B936" s="26" t="s">
        <v>409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>
        <v>20000</v>
      </c>
      <c r="N936" s="28">
        <v>20060</v>
      </c>
      <c r="O936" s="28">
        <v>20500</v>
      </c>
    </row>
    <row r="937" spans="1:15">
      <c r="A937" t="s">
        <v>406</v>
      </c>
      <c r="B937" s="26" t="s">
        <v>409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406</v>
      </c>
      <c r="B938" s="26" t="s">
        <v>409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>
        <v>83320</v>
      </c>
      <c r="N938" s="28">
        <v>84000</v>
      </c>
      <c r="O938" s="28">
        <v>85200</v>
      </c>
    </row>
    <row r="939" spans="1:15">
      <c r="A939" t="s">
        <v>406</v>
      </c>
      <c r="B939" s="26" t="s">
        <v>409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406</v>
      </c>
      <c r="B940" s="26" t="s">
        <v>409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>
        <v>27562</v>
      </c>
      <c r="N940" s="28">
        <v>27562</v>
      </c>
      <c r="O940" s="28">
        <v>27562</v>
      </c>
    </row>
    <row r="941" spans="1:15">
      <c r="A941" t="s">
        <v>406</v>
      </c>
      <c r="B941" s="26" t="s">
        <v>409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>
        <v>16000</v>
      </c>
      <c r="N941" s="28">
        <v>16050</v>
      </c>
      <c r="O941" s="28">
        <v>16300</v>
      </c>
    </row>
    <row r="942" spans="1:15">
      <c r="A942" t="s">
        <v>406</v>
      </c>
      <c r="B942" s="26" t="s">
        <v>409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>
        <v>400</v>
      </c>
      <c r="N942" s="28">
        <v>450</v>
      </c>
      <c r="O942" s="28">
        <v>500</v>
      </c>
    </row>
    <row r="943" spans="1:15">
      <c r="A943" t="s">
        <v>406</v>
      </c>
      <c r="B943" s="26" t="s">
        <v>409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>
        <v>1000</v>
      </c>
      <c r="N943" s="28">
        <v>1010</v>
      </c>
      <c r="O943" s="28">
        <v>1050</v>
      </c>
    </row>
    <row r="944" spans="1:15">
      <c r="A944" t="s">
        <v>406</v>
      </c>
      <c r="B944" s="26" t="s">
        <v>409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>
        <v>34600</v>
      </c>
      <c r="N944" s="28">
        <v>34800</v>
      </c>
      <c r="O944" s="28">
        <v>35300</v>
      </c>
    </row>
    <row r="945" spans="1:15">
      <c r="A945" t="s">
        <v>406</v>
      </c>
      <c r="B945" s="26" t="s">
        <v>409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406</v>
      </c>
      <c r="B946" s="26" t="s">
        <v>409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406</v>
      </c>
      <c r="B947" s="26" t="s">
        <v>409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406</v>
      </c>
      <c r="B948" s="26" t="s">
        <v>409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>
        <v>54940</v>
      </c>
      <c r="N948" s="28">
        <v>55200</v>
      </c>
      <c r="O948" s="28">
        <v>56000</v>
      </c>
    </row>
    <row r="949" spans="1:15">
      <c r="A949" t="s">
        <v>406</v>
      </c>
      <c r="B949" s="26" t="s">
        <v>409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406</v>
      </c>
      <c r="B950" s="26" t="s">
        <v>409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406</v>
      </c>
      <c r="B951" s="26" t="s">
        <v>409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406</v>
      </c>
      <c r="B952" s="26" t="s">
        <v>409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406</v>
      </c>
      <c r="B953" s="26" t="s">
        <v>409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406</v>
      </c>
      <c r="B954" s="26" t="s">
        <v>409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406</v>
      </c>
      <c r="B955" s="26" t="s">
        <v>409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406</v>
      </c>
      <c r="B956" s="26" t="s">
        <v>409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406</v>
      </c>
      <c r="B957" s="26" t="s">
        <v>409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406</v>
      </c>
      <c r="B958" s="26" t="s">
        <v>409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406</v>
      </c>
      <c r="B959" s="26" t="s">
        <v>409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>
      <c r="A960" t="s">
        <v>406</v>
      </c>
      <c r="B960" s="26" t="s">
        <v>409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>
        <v>140000</v>
      </c>
      <c r="N960" s="28">
        <v>150000</v>
      </c>
      <c r="O960" s="28">
        <v>152100</v>
      </c>
    </row>
    <row r="961" spans="1:15">
      <c r="A961" t="s">
        <v>406</v>
      </c>
      <c r="B961" s="26" t="s">
        <v>409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>
        <v>20000</v>
      </c>
      <c r="N961" s="28">
        <v>20060</v>
      </c>
      <c r="O961" s="28">
        <v>20350</v>
      </c>
    </row>
    <row r="962" spans="1:15">
      <c r="A962" t="s">
        <v>406</v>
      </c>
      <c r="B962" s="26" t="s">
        <v>409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>
        <v>20000</v>
      </c>
      <c r="N962" s="28">
        <v>20060</v>
      </c>
      <c r="O962" s="28">
        <v>20350</v>
      </c>
    </row>
    <row r="963" spans="1:15">
      <c r="A963" t="s">
        <v>406</v>
      </c>
      <c r="B963" s="26" t="s">
        <v>409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406</v>
      </c>
      <c r="B964" s="26" t="s">
        <v>409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>
        <v>16000</v>
      </c>
      <c r="N964" s="28">
        <v>17000</v>
      </c>
      <c r="O964" s="28">
        <v>17300</v>
      </c>
    </row>
    <row r="965" spans="1:15">
      <c r="A965" t="s">
        <v>406</v>
      </c>
      <c r="B965" s="26" t="s">
        <v>409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>
        <v>40000</v>
      </c>
      <c r="N965" s="28">
        <v>40120</v>
      </c>
      <c r="O965" s="28">
        <v>41000</v>
      </c>
    </row>
    <row r="966" spans="1:15">
      <c r="A966" t="s">
        <v>406</v>
      </c>
      <c r="B966" s="26" t="s">
        <v>409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>
        <v>40000</v>
      </c>
      <c r="N966" s="28">
        <v>40120</v>
      </c>
      <c r="O966" s="28">
        <v>41000</v>
      </c>
    </row>
    <row r="967" spans="1:15">
      <c r="A967" t="s">
        <v>406</v>
      </c>
      <c r="B967" s="26" t="s">
        <v>409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406</v>
      </c>
      <c r="B968" s="26" t="s">
        <v>409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>
      <c r="A969" t="s">
        <v>406</v>
      </c>
      <c r="B969" s="26" t="s">
        <v>409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>
        <v>110000</v>
      </c>
      <c r="N969" s="28">
        <v>110330</v>
      </c>
      <c r="O969" s="28">
        <v>112000</v>
      </c>
    </row>
    <row r="970" spans="1:15">
      <c r="A970" t="s">
        <v>406</v>
      </c>
      <c r="B970" s="26" t="s">
        <v>409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406</v>
      </c>
      <c r="B971" s="26" t="s">
        <v>409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406</v>
      </c>
      <c r="B972" s="26" t="s">
        <v>409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>
        <v>34000</v>
      </c>
      <c r="N972" s="28">
        <v>34200</v>
      </c>
      <c r="O972" s="28">
        <v>35000</v>
      </c>
    </row>
    <row r="973" spans="1:15">
      <c r="A973" t="s">
        <v>406</v>
      </c>
      <c r="B973" s="26" t="s">
        <v>409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406</v>
      </c>
      <c r="B974" s="26" t="s">
        <v>409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406</v>
      </c>
      <c r="B975" s="26" t="s">
        <v>409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406</v>
      </c>
      <c r="B976" s="26" t="s">
        <v>409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406</v>
      </c>
      <c r="B977" s="26" t="s">
        <v>409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406</v>
      </c>
      <c r="B978" s="26" t="s">
        <v>409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406</v>
      </c>
      <c r="B979" s="26" t="s">
        <v>409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406</v>
      </c>
      <c r="B980" s="26" t="s">
        <v>409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406</v>
      </c>
      <c r="B981" s="26" t="s">
        <v>409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406</v>
      </c>
      <c r="B982" s="26" t="s">
        <v>409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406</v>
      </c>
      <c r="B983" s="26" t="s">
        <v>409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406</v>
      </c>
      <c r="B984" s="26" t="s">
        <v>409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406</v>
      </c>
      <c r="B985" s="26" t="s">
        <v>409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>
        <v>279000</v>
      </c>
      <c r="N985" s="28">
        <v>279837</v>
      </c>
      <c r="O985" s="28">
        <v>283750</v>
      </c>
    </row>
    <row r="986" spans="1:15">
      <c r="A986" t="s">
        <v>406</v>
      </c>
      <c r="B986" s="26" t="s">
        <v>409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406</v>
      </c>
      <c r="B987" s="26" t="s">
        <v>409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>
        <v>117000</v>
      </c>
      <c r="N987" s="28">
        <v>117351</v>
      </c>
      <c r="O987" s="28">
        <v>119000</v>
      </c>
    </row>
    <row r="988" spans="1:15">
      <c r="A988" t="s">
        <v>406</v>
      </c>
      <c r="B988" s="26" t="s">
        <v>409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>
        <v>157000</v>
      </c>
      <c r="N988" s="28">
        <v>157471</v>
      </c>
      <c r="O988" s="28">
        <v>159700</v>
      </c>
    </row>
    <row r="989" spans="1:15">
      <c r="A989" t="s">
        <v>406</v>
      </c>
      <c r="B989" s="26" t="s">
        <v>409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>
        <v>300000</v>
      </c>
      <c r="N989" s="28">
        <v>300900</v>
      </c>
      <c r="O989" s="28">
        <v>305000</v>
      </c>
    </row>
    <row r="990" spans="1:15">
      <c r="A990" t="s">
        <v>406</v>
      </c>
      <c r="B990" s="26" t="s">
        <v>409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>
        <v>260000</v>
      </c>
      <c r="N990" s="28">
        <v>260780</v>
      </c>
      <c r="O990" s="28">
        <v>264500</v>
      </c>
    </row>
    <row r="991" spans="1:15">
      <c r="A991" t="s">
        <v>406</v>
      </c>
      <c r="B991" s="26" t="s">
        <v>409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>
        <v>1102870</v>
      </c>
      <c r="N991" s="28">
        <v>1106180</v>
      </c>
      <c r="O991" s="28">
        <v>1121700</v>
      </c>
    </row>
    <row r="992" spans="1:15">
      <c r="A992" t="s">
        <v>406</v>
      </c>
      <c r="B992" s="26" t="s">
        <v>409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>
        <v>100000</v>
      </c>
      <c r="N992" s="28">
        <v>100300</v>
      </c>
      <c r="O992" s="28">
        <v>101700</v>
      </c>
    </row>
    <row r="993" spans="1:15">
      <c r="A993" t="s">
        <v>406</v>
      </c>
      <c r="B993" s="26" t="s">
        <v>409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>
        <v>45000</v>
      </c>
      <c r="N993" s="28">
        <v>45135</v>
      </c>
      <c r="O993" s="28">
        <v>45800</v>
      </c>
    </row>
    <row r="994" spans="1:15">
      <c r="A994" t="s">
        <v>406</v>
      </c>
      <c r="B994" s="26" t="s">
        <v>409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>
        <v>45000</v>
      </c>
      <c r="N994" s="28">
        <v>45135</v>
      </c>
      <c r="O994" s="28">
        <v>45800</v>
      </c>
    </row>
    <row r="995" spans="1:15">
      <c r="A995" t="s">
        <v>406</v>
      </c>
      <c r="B995" s="26" t="s">
        <v>409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>
        <v>330000</v>
      </c>
      <c r="N995" s="28">
        <v>330990</v>
      </c>
      <c r="O995" s="28">
        <v>335600</v>
      </c>
    </row>
    <row r="996" spans="1:15">
      <c r="A996" t="s">
        <v>406</v>
      </c>
      <c r="B996" s="26" t="s">
        <v>409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>
        <v>950000</v>
      </c>
      <c r="N996" s="28">
        <v>952850</v>
      </c>
      <c r="O996" s="28">
        <v>966200</v>
      </c>
    </row>
    <row r="997" spans="1:15">
      <c r="A997" t="s">
        <v>406</v>
      </c>
      <c r="B997" s="26" t="s">
        <v>409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>
        <v>110000</v>
      </c>
      <c r="N997" s="28">
        <v>110330</v>
      </c>
      <c r="O997" s="28">
        <v>111900</v>
      </c>
    </row>
    <row r="998" spans="1:15">
      <c r="A998" t="s">
        <v>406</v>
      </c>
      <c r="B998" s="26" t="s">
        <v>409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>
        <v>220000</v>
      </c>
      <c r="N998" s="28">
        <v>220660</v>
      </c>
      <c r="O998" s="28">
        <v>223750</v>
      </c>
    </row>
    <row r="999" spans="1:15">
      <c r="A999" t="s">
        <v>406</v>
      </c>
      <c r="B999" s="26" t="s">
        <v>409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>
        <v>120000</v>
      </c>
      <c r="N999" s="28">
        <v>120360</v>
      </c>
      <c r="O999" s="28">
        <v>122050</v>
      </c>
    </row>
    <row r="1000" spans="1:15">
      <c r="A1000" t="s">
        <v>406</v>
      </c>
      <c r="B1000" s="26" t="s">
        <v>409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406</v>
      </c>
      <c r="B1001" s="26" t="s">
        <v>409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>
        <v>3387000</v>
      </c>
      <c r="N1001" s="28">
        <v>3397161</v>
      </c>
      <c r="O1001" s="28">
        <v>3444700</v>
      </c>
    </row>
    <row r="1002" spans="1:15">
      <c r="A1002" t="s">
        <v>406</v>
      </c>
      <c r="B1002" s="26" t="s">
        <v>409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>
        <v>190000</v>
      </c>
      <c r="N1002" s="28">
        <v>190570</v>
      </c>
      <c r="O1002" s="28">
        <v>193200</v>
      </c>
    </row>
    <row r="1003" spans="1:15">
      <c r="A1003" t="s">
        <v>406</v>
      </c>
      <c r="B1003" s="26" t="s">
        <v>409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>
        <v>480000</v>
      </c>
      <c r="N1003" s="28">
        <v>481440</v>
      </c>
      <c r="O1003" s="28">
        <v>488200</v>
      </c>
    </row>
    <row r="1004" spans="1:15">
      <c r="A1004" t="s">
        <v>406</v>
      </c>
      <c r="B1004" s="26" t="s">
        <v>409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>
        <v>200000</v>
      </c>
      <c r="N1004" s="28">
        <v>200600</v>
      </c>
      <c r="O1004" s="28">
        <v>203400</v>
      </c>
    </row>
    <row r="1005" spans="1:15">
      <c r="A1005" t="s">
        <v>406</v>
      </c>
      <c r="B1005" s="26" t="s">
        <v>409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>
        <v>78000</v>
      </c>
      <c r="N1005" s="28">
        <v>78234</v>
      </c>
      <c r="O1005" s="28">
        <v>79300</v>
      </c>
    </row>
    <row r="1006" spans="1:15">
      <c r="A1006" t="s">
        <v>406</v>
      </c>
      <c r="B1006" s="26" t="s">
        <v>409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>
        <v>105000</v>
      </c>
      <c r="N1006" s="28">
        <v>105315</v>
      </c>
      <c r="O1006" s="28">
        <v>106800</v>
      </c>
    </row>
    <row r="1007" spans="1:15">
      <c r="A1007" t="s">
        <v>406</v>
      </c>
      <c r="B1007" s="26" t="s">
        <v>409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>
        <v>5200</v>
      </c>
      <c r="N1007" s="28">
        <v>5220</v>
      </c>
      <c r="O1007" s="28">
        <v>5300</v>
      </c>
    </row>
    <row r="1008" spans="1:15">
      <c r="A1008" t="s">
        <v>406</v>
      </c>
      <c r="B1008" s="26" t="s">
        <v>409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406</v>
      </c>
      <c r="B1009" s="26" t="s">
        <v>409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>
        <f>43000+367010</f>
        <v>410010</v>
      </c>
      <c r="N1009" s="28">
        <v>411240</v>
      </c>
      <c r="O1009" s="28">
        <v>417000</v>
      </c>
    </row>
    <row r="1010" spans="1:15">
      <c r="A1010" t="s">
        <v>406</v>
      </c>
      <c r="B1010" s="26" t="s">
        <v>409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>
        <v>30700</v>
      </c>
      <c r="N1010" s="28">
        <v>30790</v>
      </c>
      <c r="O1010" s="28">
        <v>31200</v>
      </c>
    </row>
    <row r="1011" spans="1:15">
      <c r="A1011" t="s">
        <v>406</v>
      </c>
      <c r="B1011" s="26" t="s">
        <v>409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>
        <v>5080</v>
      </c>
      <c r="N1011" s="28">
        <v>6000</v>
      </c>
      <c r="O1011" s="28">
        <v>6100</v>
      </c>
    </row>
    <row r="1012" spans="1:15">
      <c r="A1012" t="s">
        <v>406</v>
      </c>
      <c r="B1012" s="26" t="s">
        <v>409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>
        <v>7220</v>
      </c>
      <c r="N1012" s="28">
        <v>7250</v>
      </c>
      <c r="O1012" s="28">
        <v>7400</v>
      </c>
    </row>
    <row r="1013" spans="1:15">
      <c r="A1013" t="s">
        <v>406</v>
      </c>
      <c r="B1013" s="26" t="s">
        <v>409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>
        <v>130000</v>
      </c>
      <c r="N1013" s="28">
        <v>130390</v>
      </c>
      <c r="O1013" s="28">
        <v>132200</v>
      </c>
    </row>
    <row r="1014" spans="1:15">
      <c r="A1014" t="s">
        <v>406</v>
      </c>
      <c r="B1014" s="26" t="s">
        <v>409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406</v>
      </c>
      <c r="B1015" s="26" t="s">
        <v>409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406</v>
      </c>
      <c r="B1016" s="26" t="s">
        <v>409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406</v>
      </c>
      <c r="B1017" s="26" t="s">
        <v>409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406</v>
      </c>
      <c r="B1018" s="26" t="s">
        <v>409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406</v>
      </c>
      <c r="B1019" s="26" t="s">
        <v>409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406</v>
      </c>
      <c r="B1020" s="26" t="s">
        <v>409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>
        <v>265000</v>
      </c>
      <c r="N1020" s="28">
        <v>265795</v>
      </c>
      <c r="O1020" s="28">
        <v>270000</v>
      </c>
    </row>
    <row r="1021" spans="1:15">
      <c r="A1021" t="s">
        <v>406</v>
      </c>
      <c r="B1021" s="26" t="s">
        <v>409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>
        <v>51650</v>
      </c>
      <c r="N1021" s="28">
        <v>51800</v>
      </c>
      <c r="O1021" s="28">
        <v>52500</v>
      </c>
    </row>
    <row r="1022" spans="1:15">
      <c r="A1022" t="s">
        <v>406</v>
      </c>
      <c r="B1022" s="26" t="s">
        <v>409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>
        <v>42100</v>
      </c>
      <c r="N1022" s="28">
        <v>42230</v>
      </c>
      <c r="O1022" s="28">
        <v>42800</v>
      </c>
    </row>
    <row r="1023" spans="1:15">
      <c r="A1023" t="s">
        <v>406</v>
      </c>
      <c r="B1023" s="26" t="s">
        <v>409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406</v>
      </c>
      <c r="B1024" s="26" t="s">
        <v>409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>
        <v>41320</v>
      </c>
      <c r="N1024" s="28">
        <v>41440</v>
      </c>
      <c r="O1024" s="28">
        <v>43000</v>
      </c>
    </row>
    <row r="1025" spans="1:15">
      <c r="A1025" t="s">
        <v>406</v>
      </c>
      <c r="B1025" s="26" t="s">
        <v>409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>
        <v>10330</v>
      </c>
      <c r="N1025" s="28">
        <v>10360</v>
      </c>
      <c r="O1025" s="28">
        <v>10500</v>
      </c>
    </row>
    <row r="1026" spans="1:15">
      <c r="A1026" t="s">
        <v>406</v>
      </c>
      <c r="B1026" s="26" t="s">
        <v>409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>
        <v>49600</v>
      </c>
      <c r="N1026" s="28">
        <v>49750</v>
      </c>
      <c r="O1026" s="28">
        <v>50450</v>
      </c>
    </row>
    <row r="1027" spans="1:15">
      <c r="A1027" t="s">
        <v>406</v>
      </c>
      <c r="B1027" s="26" t="s">
        <v>409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>
        <v>124000</v>
      </c>
      <c r="N1027" s="28">
        <v>124400</v>
      </c>
      <c r="O1027" s="28">
        <v>126140</v>
      </c>
    </row>
    <row r="1028" spans="1:15">
      <c r="A1028" t="s">
        <v>406</v>
      </c>
      <c r="B1028" s="26" t="s">
        <v>409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>
        <v>16600</v>
      </c>
      <c r="N1028" s="28">
        <v>16650</v>
      </c>
      <c r="O1028" s="28">
        <v>16900</v>
      </c>
    </row>
    <row r="1029" spans="1:15">
      <c r="A1029" t="s">
        <v>406</v>
      </c>
      <c r="B1029" s="26" t="s">
        <v>409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406</v>
      </c>
      <c r="B1030" s="26" t="s">
        <v>409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406</v>
      </c>
      <c r="B1031" s="26" t="s">
        <v>409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406</v>
      </c>
      <c r="B1032" s="26" t="s">
        <v>409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406</v>
      </c>
      <c r="B1033" s="26" t="s">
        <v>409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406</v>
      </c>
      <c r="B1034" s="26" t="s">
        <v>409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406</v>
      </c>
      <c r="B1035" s="26" t="s">
        <v>409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406</v>
      </c>
      <c r="B1036" s="26" t="s">
        <v>409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406</v>
      </c>
      <c r="B1037" s="26" t="s">
        <v>409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406</v>
      </c>
      <c r="B1038" s="26" t="s">
        <v>409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406</v>
      </c>
      <c r="B1039" s="26" t="s">
        <v>409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406</v>
      </c>
      <c r="B1040" s="26" t="s">
        <v>409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/>
      <c r="N1040" s="28"/>
      <c r="O1040" s="28"/>
    </row>
    <row r="1041" spans="1:15">
      <c r="A1041" t="s">
        <v>406</v>
      </c>
      <c r="B1041" s="26" t="s">
        <v>409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406</v>
      </c>
      <c r="B1042" s="26" t="s">
        <v>409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406</v>
      </c>
      <c r="B1043" s="26" t="s">
        <v>409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406</v>
      </c>
      <c r="B1044" s="26" t="s">
        <v>409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406</v>
      </c>
      <c r="B1045" s="26" t="s">
        <v>409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/>
      <c r="N1045" s="28"/>
      <c r="O1045" s="28"/>
    </row>
    <row r="1046" spans="1:15">
      <c r="A1046" t="s">
        <v>406</v>
      </c>
      <c r="B1046" s="26" t="s">
        <v>409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/>
      <c r="N1046" s="28"/>
      <c r="O1046" s="28"/>
    </row>
    <row r="1047" spans="1:15">
      <c r="A1047" t="s">
        <v>406</v>
      </c>
      <c r="B1047" s="26" t="s">
        <v>409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406</v>
      </c>
      <c r="B1048" s="26" t="s">
        <v>409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/>
      <c r="N1048" s="28"/>
      <c r="O1048" s="28"/>
    </row>
    <row r="1049" spans="1:15">
      <c r="A1049" t="s">
        <v>406</v>
      </c>
      <c r="B1049" s="26" t="s">
        <v>409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406</v>
      </c>
      <c r="B1050" s="26" t="s">
        <v>409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/>
      <c r="N1050" s="28"/>
      <c r="O1050" s="28"/>
    </row>
    <row r="1051" spans="1:15">
      <c r="A1051" t="s">
        <v>406</v>
      </c>
      <c r="B1051" s="26" t="s">
        <v>409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406</v>
      </c>
      <c r="B1052" s="26" t="s">
        <v>409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406</v>
      </c>
      <c r="B1053" s="26" t="s">
        <v>409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/>
      <c r="N1053" s="28"/>
      <c r="O1053" s="28"/>
    </row>
    <row r="1054" spans="1:15">
      <c r="A1054" t="s">
        <v>406</v>
      </c>
      <c r="B1054" s="26" t="s">
        <v>409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/>
      <c r="N1054" s="28"/>
      <c r="O1054" s="28"/>
    </row>
    <row r="1055" spans="1:15">
      <c r="A1055" t="s">
        <v>406</v>
      </c>
      <c r="B1055" s="26" t="s">
        <v>409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/>
      <c r="N1055" s="28"/>
      <c r="O1055" s="28"/>
    </row>
    <row r="1056" spans="1:15">
      <c r="A1056" t="s">
        <v>406</v>
      </c>
      <c r="B1056" s="26" t="s">
        <v>409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/>
      <c r="N1056" s="28"/>
      <c r="O1056" s="28"/>
    </row>
    <row r="1057" spans="1:15">
      <c r="A1057" t="s">
        <v>406</v>
      </c>
      <c r="B1057" s="26" t="s">
        <v>409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406</v>
      </c>
      <c r="B1058" s="26" t="s">
        <v>409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406</v>
      </c>
      <c r="B1059" s="26" t="s">
        <v>409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406</v>
      </c>
      <c r="B1060" s="26" t="s">
        <v>409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406</v>
      </c>
      <c r="B1061" s="26" t="s">
        <v>409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406</v>
      </c>
      <c r="B1062" s="26" t="s">
        <v>409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406</v>
      </c>
      <c r="B1063" s="26" t="s">
        <v>409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406</v>
      </c>
      <c r="B1064" s="26" t="s">
        <v>409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406</v>
      </c>
      <c r="B1065" s="26" t="s">
        <v>409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406</v>
      </c>
      <c r="B1066" s="26" t="s">
        <v>409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406</v>
      </c>
      <c r="B1067" s="26" t="s">
        <v>409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406</v>
      </c>
      <c r="B1068" s="26" t="s">
        <v>409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406</v>
      </c>
      <c r="B1069" s="26" t="s">
        <v>409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406</v>
      </c>
      <c r="B1070" s="26" t="s">
        <v>409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406</v>
      </c>
      <c r="B1071" s="26" t="s">
        <v>409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406</v>
      </c>
      <c r="B1072" s="26" t="s">
        <v>409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406</v>
      </c>
      <c r="B1073" s="26" t="s">
        <v>409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406</v>
      </c>
      <c r="B1074" s="26" t="s">
        <v>409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406</v>
      </c>
      <c r="B1075" s="26" t="s">
        <v>409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406</v>
      </c>
      <c r="B1076" s="26" t="s">
        <v>409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406</v>
      </c>
      <c r="B1077" s="26" t="s">
        <v>409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406</v>
      </c>
      <c r="B1078" s="26" t="s">
        <v>409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406</v>
      </c>
      <c r="B1079" s="26" t="s">
        <v>409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406</v>
      </c>
      <c r="B1080" s="26" t="s">
        <v>409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406</v>
      </c>
      <c r="B1081" s="26" t="s">
        <v>409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406</v>
      </c>
      <c r="B1082" s="26" t="s">
        <v>409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406</v>
      </c>
      <c r="B1083" s="26" t="s">
        <v>409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>
      <c r="A1084" t="s">
        <v>406</v>
      </c>
      <c r="B1084" s="26" t="s">
        <v>409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406</v>
      </c>
      <c r="B1085" s="26" t="s">
        <v>409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/>
      <c r="N1085" s="28"/>
      <c r="O1085" s="28"/>
    </row>
    <row r="1086" spans="1:15">
      <c r="A1086" t="s">
        <v>406</v>
      </c>
      <c r="B1086" s="26" t="s">
        <v>409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406</v>
      </c>
      <c r="B1087" s="26" t="s">
        <v>409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406</v>
      </c>
      <c r="B1088" s="26" t="s">
        <v>409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406</v>
      </c>
      <c r="B1089" s="26" t="s">
        <v>409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406</v>
      </c>
      <c r="B1090" s="26" t="s">
        <v>409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>
      <c r="A1091" t="s">
        <v>406</v>
      </c>
      <c r="B1091" s="26" t="s">
        <v>409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>
      <c r="A1092" t="s">
        <v>406</v>
      </c>
      <c r="B1092" s="26" t="s">
        <v>409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>
      <c r="A1093" t="s">
        <v>406</v>
      </c>
      <c r="B1093" s="26" t="s">
        <v>409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>
      <c r="A1094" t="s">
        <v>406</v>
      </c>
      <c r="B1094" s="26" t="s">
        <v>409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>
      <c r="A1095" t="s">
        <v>406</v>
      </c>
      <c r="B1095" s="26" t="s">
        <v>409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>
      <c r="A1096" t="s">
        <v>406</v>
      </c>
      <c r="B1096" s="26" t="s">
        <v>409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>
      <c r="A1097" t="s">
        <v>406</v>
      </c>
      <c r="B1097" s="26" t="s">
        <v>409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>
      <c r="A1098" t="s">
        <v>406</v>
      </c>
      <c r="B1098" s="26" t="s">
        <v>409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>
      <c r="A1099" t="s">
        <v>406</v>
      </c>
      <c r="B1099" s="26" t="s">
        <v>409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406</v>
      </c>
      <c r="B1100" s="26" t="s">
        <v>409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406</v>
      </c>
      <c r="B1101" s="26" t="s">
        <v>409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406</v>
      </c>
      <c r="B1102" s="26" t="s">
        <v>409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406</v>
      </c>
      <c r="B1103" s="26" t="s">
        <v>409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406</v>
      </c>
      <c r="B1104" s="26" t="s">
        <v>409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406</v>
      </c>
      <c r="B1105" s="26" t="s">
        <v>409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406</v>
      </c>
      <c r="B1106" s="26" t="s">
        <v>409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406</v>
      </c>
      <c r="B1107" s="26" t="s">
        <v>409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406</v>
      </c>
      <c r="B1108" s="26" t="s">
        <v>409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406</v>
      </c>
      <c r="B1109" s="26" t="s">
        <v>409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406</v>
      </c>
      <c r="B1110" s="26" t="s">
        <v>409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406</v>
      </c>
      <c r="B1111" s="26" t="s">
        <v>409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406</v>
      </c>
      <c r="B1112" s="26" t="s">
        <v>409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406</v>
      </c>
      <c r="B1113" s="26" t="s">
        <v>409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406</v>
      </c>
      <c r="B1114" s="26" t="s">
        <v>409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406</v>
      </c>
      <c r="B1115" s="26" t="s">
        <v>409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406</v>
      </c>
      <c r="B1116" s="26" t="s">
        <v>409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406</v>
      </c>
      <c r="B1117" s="26" t="s">
        <v>409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406</v>
      </c>
      <c r="B1118" s="26" t="s">
        <v>409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406</v>
      </c>
      <c r="B1119" s="26" t="s">
        <v>409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406</v>
      </c>
      <c r="B1120" s="26" t="s">
        <v>409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406</v>
      </c>
      <c r="B1121" s="26" t="s">
        <v>409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406</v>
      </c>
      <c r="B1122" s="26" t="s">
        <v>409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406</v>
      </c>
      <c r="B1123" s="26" t="s">
        <v>409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406</v>
      </c>
      <c r="B1124" s="26" t="s">
        <v>409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406</v>
      </c>
      <c r="B1125" s="26" t="s">
        <v>409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406</v>
      </c>
      <c r="B1126" s="26" t="s">
        <v>409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406</v>
      </c>
      <c r="B1127" s="26" t="s">
        <v>409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406</v>
      </c>
      <c r="B1128" s="26" t="s">
        <v>409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406</v>
      </c>
      <c r="B1129" s="26" t="s">
        <v>409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406</v>
      </c>
      <c r="B1130" s="26" t="s">
        <v>409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406</v>
      </c>
      <c r="B1131" s="26" t="s">
        <v>409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406</v>
      </c>
      <c r="B1132" s="26" t="s">
        <v>409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406</v>
      </c>
      <c r="B1133" s="26" t="s">
        <v>409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406</v>
      </c>
      <c r="B1134" s="26" t="s">
        <v>409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406</v>
      </c>
      <c r="B1135" s="26" t="s">
        <v>409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406</v>
      </c>
      <c r="B1136" s="26" t="s">
        <v>409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406</v>
      </c>
      <c r="B1137" s="26" t="s">
        <v>409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406</v>
      </c>
      <c r="B1138" s="26" t="s">
        <v>409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406</v>
      </c>
      <c r="B1139" s="26" t="s">
        <v>409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406</v>
      </c>
      <c r="B1140" s="26" t="s">
        <v>409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406</v>
      </c>
      <c r="B1141" s="26" t="s">
        <v>409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406</v>
      </c>
      <c r="B1142" s="26" t="s">
        <v>409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406</v>
      </c>
      <c r="B1143" s="26" t="s">
        <v>409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406</v>
      </c>
      <c r="B1144" s="26" t="s">
        <v>409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406</v>
      </c>
      <c r="B1145" s="26" t="s">
        <v>409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406</v>
      </c>
      <c r="B1146" s="26" t="s">
        <v>409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406</v>
      </c>
      <c r="B1147" s="26" t="s">
        <v>409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406</v>
      </c>
      <c r="B1148" s="26" t="s">
        <v>409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406</v>
      </c>
      <c r="B1149" s="26" t="s">
        <v>409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406</v>
      </c>
      <c r="B1150" s="26" t="s">
        <v>409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406</v>
      </c>
      <c r="B1151" s="26" t="s">
        <v>409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406</v>
      </c>
      <c r="B1152" s="26" t="s">
        <v>409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406</v>
      </c>
      <c r="B1153" s="26" t="s">
        <v>409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406</v>
      </c>
      <c r="B1154" s="26" t="s">
        <v>409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406</v>
      </c>
      <c r="B1155" s="26" t="s">
        <v>409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406</v>
      </c>
      <c r="B1156" s="26" t="s">
        <v>409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406</v>
      </c>
      <c r="B1157" s="26" t="s">
        <v>409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406</v>
      </c>
      <c r="B1158" s="26" t="s">
        <v>409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406</v>
      </c>
      <c r="B1159" s="26" t="s">
        <v>409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406</v>
      </c>
      <c r="B1160" s="26" t="s">
        <v>409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406</v>
      </c>
      <c r="B1161" s="26" t="s">
        <v>409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406</v>
      </c>
      <c r="B1162" s="26" t="s">
        <v>409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406</v>
      </c>
      <c r="B1163" s="26" t="s">
        <v>409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406</v>
      </c>
      <c r="B1164" s="26" t="s">
        <v>409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406</v>
      </c>
      <c r="B1165" s="26" t="s">
        <v>409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406</v>
      </c>
      <c r="B1166" s="26" t="s">
        <v>409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406</v>
      </c>
      <c r="B1167" s="26" t="s">
        <v>409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406</v>
      </c>
      <c r="B1168" s="26" t="s">
        <v>409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406</v>
      </c>
      <c r="B1169" s="26" t="s">
        <v>409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406</v>
      </c>
      <c r="B1170" s="26" t="s">
        <v>409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406</v>
      </c>
      <c r="B1171" s="26" t="s">
        <v>409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406</v>
      </c>
      <c r="B1172" s="26" t="s">
        <v>409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406</v>
      </c>
      <c r="B1173" s="26" t="s">
        <v>409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406</v>
      </c>
      <c r="B1174" s="26" t="s">
        <v>409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406</v>
      </c>
      <c r="B1175" s="26" t="s">
        <v>409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406</v>
      </c>
      <c r="B1176" s="26" t="s">
        <v>409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406</v>
      </c>
      <c r="B1177" s="26" t="s">
        <v>409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406</v>
      </c>
      <c r="B1178" s="26" t="s">
        <v>409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406</v>
      </c>
      <c r="B1179" s="26" t="s">
        <v>409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406</v>
      </c>
      <c r="B1180" s="26" t="s">
        <v>409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406</v>
      </c>
      <c r="B1181" s="26" t="s">
        <v>409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406</v>
      </c>
      <c r="B1182" s="26" t="s">
        <v>409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406</v>
      </c>
      <c r="B1183" s="26" t="s">
        <v>409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406</v>
      </c>
      <c r="B1184" s="26" t="s">
        <v>409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406</v>
      </c>
      <c r="B1185" s="26" t="s">
        <v>409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406</v>
      </c>
      <c r="B1186" s="26" t="s">
        <v>409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406</v>
      </c>
      <c r="B1187" s="26" t="s">
        <v>409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406</v>
      </c>
      <c r="B1188" s="26" t="s">
        <v>409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406</v>
      </c>
      <c r="B1189" s="26" t="s">
        <v>409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406</v>
      </c>
      <c r="B1190" s="26" t="s">
        <v>409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406</v>
      </c>
      <c r="B1191" s="26" t="s">
        <v>409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406</v>
      </c>
      <c r="B1192" s="26" t="s">
        <v>409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406</v>
      </c>
      <c r="B1193" s="26" t="s">
        <v>409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406</v>
      </c>
      <c r="B1194" s="26" t="s">
        <v>409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406</v>
      </c>
      <c r="B1195" s="26" t="s">
        <v>409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406</v>
      </c>
      <c r="B1196" s="26" t="s">
        <v>409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406</v>
      </c>
      <c r="B1197" s="26" t="s">
        <v>409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406</v>
      </c>
      <c r="B1198" s="26" t="s">
        <v>409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406</v>
      </c>
      <c r="B1199" s="26" t="s">
        <v>409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406</v>
      </c>
      <c r="B1200" s="26" t="s">
        <v>409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406</v>
      </c>
      <c r="B1201" s="26" t="s">
        <v>409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406</v>
      </c>
      <c r="B1202" s="26" t="s">
        <v>409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406</v>
      </c>
      <c r="B1203" s="26" t="s">
        <v>409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406</v>
      </c>
      <c r="B1204" s="26" t="s">
        <v>409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406</v>
      </c>
      <c r="B1205" s="26" t="s">
        <v>409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406</v>
      </c>
      <c r="B1206" s="26" t="s">
        <v>409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406</v>
      </c>
      <c r="B1207" s="26" t="s">
        <v>409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406</v>
      </c>
      <c r="B1208" s="26" t="s">
        <v>409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406</v>
      </c>
      <c r="B1209" s="26" t="s">
        <v>409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406</v>
      </c>
      <c r="B1210" s="26" t="s">
        <v>409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406</v>
      </c>
      <c r="B1211" s="26" t="s">
        <v>409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406</v>
      </c>
      <c r="B1212" s="26" t="s">
        <v>409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406</v>
      </c>
      <c r="B1213" s="26" t="s">
        <v>409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406</v>
      </c>
      <c r="B1214" s="26" t="s">
        <v>409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406</v>
      </c>
      <c r="B1215" s="26" t="s">
        <v>409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406</v>
      </c>
      <c r="B1216" s="26" t="s">
        <v>409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406</v>
      </c>
      <c r="B1217" s="26" t="s">
        <v>409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406</v>
      </c>
      <c r="B1218" s="26" t="s">
        <v>409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406</v>
      </c>
      <c r="B1219" s="26" t="s">
        <v>409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406</v>
      </c>
      <c r="B1220" s="26" t="s">
        <v>409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406</v>
      </c>
      <c r="B1221" s="26" t="s">
        <v>409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406</v>
      </c>
      <c r="B1222" s="26" t="s">
        <v>409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406</v>
      </c>
      <c r="B1223" s="26" t="s">
        <v>409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406</v>
      </c>
      <c r="B1224" s="26" t="s">
        <v>409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406</v>
      </c>
      <c r="B1225" s="26" t="s">
        <v>409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406</v>
      </c>
      <c r="B1226" s="26" t="s">
        <v>409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406</v>
      </c>
      <c r="B1227" s="26" t="s">
        <v>409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406</v>
      </c>
      <c r="B1228" s="26" t="s">
        <v>409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406</v>
      </c>
      <c r="B1229" s="26" t="s">
        <v>409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406</v>
      </c>
      <c r="B1230" s="26" t="s">
        <v>409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406</v>
      </c>
      <c r="B1231" s="26" t="s">
        <v>409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406</v>
      </c>
      <c r="B1232" s="26" t="s">
        <v>409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406</v>
      </c>
      <c r="B1233" s="26" t="s">
        <v>409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406</v>
      </c>
      <c r="B1234" s="26" t="s">
        <v>409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406</v>
      </c>
      <c r="B1235" s="26" t="s">
        <v>409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406</v>
      </c>
      <c r="B1236" s="26" t="s">
        <v>409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406</v>
      </c>
      <c r="B1237" s="26" t="s">
        <v>409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406</v>
      </c>
      <c r="B1238" s="26" t="s">
        <v>409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406</v>
      </c>
      <c r="B1239" s="26" t="s">
        <v>409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406</v>
      </c>
      <c r="B1240" s="26" t="s">
        <v>409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406</v>
      </c>
      <c r="B1241" s="26" t="s">
        <v>409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406</v>
      </c>
      <c r="B1242" s="26" t="s">
        <v>409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406</v>
      </c>
      <c r="B1243" s="26" t="s">
        <v>409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406</v>
      </c>
      <c r="B1244" s="26" t="s">
        <v>409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406</v>
      </c>
      <c r="B1245" s="26" t="s">
        <v>409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406</v>
      </c>
      <c r="B1246" s="26" t="s">
        <v>409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406</v>
      </c>
      <c r="B1247" s="26" t="s">
        <v>409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406</v>
      </c>
      <c r="B1248" s="26" t="s">
        <v>409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406</v>
      </c>
      <c r="B1249" s="26" t="s">
        <v>409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406</v>
      </c>
      <c r="B1250" s="26" t="s">
        <v>409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406</v>
      </c>
      <c r="B1251" s="26" t="s">
        <v>409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406</v>
      </c>
      <c r="B1252" s="26" t="s">
        <v>409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406</v>
      </c>
      <c r="B1253" s="26" t="s">
        <v>409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406</v>
      </c>
      <c r="B1254" s="26" t="s">
        <v>409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406</v>
      </c>
      <c r="B1255" s="26" t="s">
        <v>409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406</v>
      </c>
      <c r="B1256" s="26" t="s">
        <v>409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406</v>
      </c>
      <c r="B1257" s="26" t="s">
        <v>409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406</v>
      </c>
      <c r="B1258" s="26" t="s">
        <v>409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406</v>
      </c>
      <c r="B1259" s="26" t="s">
        <v>409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406</v>
      </c>
      <c r="B1260" s="26" t="s">
        <v>409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406</v>
      </c>
      <c r="B1261" s="26" t="s">
        <v>409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406</v>
      </c>
      <c r="B1262" s="26" t="s">
        <v>409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406</v>
      </c>
      <c r="B1263" s="26" t="s">
        <v>409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406</v>
      </c>
      <c r="B1264" s="26" t="s">
        <v>409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406</v>
      </c>
      <c r="B1265" s="26" t="s">
        <v>409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406</v>
      </c>
      <c r="B1266" s="26" t="s">
        <v>409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406</v>
      </c>
      <c r="B1267" s="26" t="s">
        <v>409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406</v>
      </c>
      <c r="B1268" s="26" t="s">
        <v>409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406</v>
      </c>
      <c r="B1269" s="26" t="s">
        <v>409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406</v>
      </c>
      <c r="B1270" s="26" t="s">
        <v>409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406</v>
      </c>
      <c r="B1271" s="26" t="s">
        <v>409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406</v>
      </c>
      <c r="B1272" s="26" t="s">
        <v>409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406</v>
      </c>
      <c r="B1273" s="26" t="s">
        <v>409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406</v>
      </c>
      <c r="B1274" s="26" t="s">
        <v>409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406</v>
      </c>
      <c r="B1275" s="26" t="s">
        <v>409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406</v>
      </c>
      <c r="B1276" s="26" t="s">
        <v>409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406</v>
      </c>
      <c r="B1277" s="26" t="s">
        <v>409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406</v>
      </c>
      <c r="B1278" s="26" t="s">
        <v>409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406</v>
      </c>
      <c r="B1279" s="26" t="s">
        <v>409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406</v>
      </c>
      <c r="B1280" s="26" t="s">
        <v>409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406</v>
      </c>
      <c r="B1281" s="26" t="s">
        <v>409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406</v>
      </c>
      <c r="B1282" s="26" t="s">
        <v>409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406</v>
      </c>
      <c r="B1283" s="26" t="s">
        <v>409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406</v>
      </c>
      <c r="B1284" s="26" t="s">
        <v>409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406</v>
      </c>
      <c r="B1285" s="26" t="s">
        <v>409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>
      <c r="A1286" t="s">
        <v>406</v>
      </c>
      <c r="B1286" s="26" t="s">
        <v>409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406</v>
      </c>
      <c r="B1287" s="26" t="s">
        <v>409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406</v>
      </c>
      <c r="B1288" s="26" t="s">
        <v>409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406</v>
      </c>
      <c r="B1289" s="26" t="s">
        <v>409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406</v>
      </c>
      <c r="B1290" s="26" t="s">
        <v>409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406</v>
      </c>
      <c r="B1291" s="26" t="s">
        <v>409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406</v>
      </c>
      <c r="B1292" s="26" t="s">
        <v>409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>
      <c r="A1293" t="s">
        <v>406</v>
      </c>
      <c r="B1293" s="26" t="s">
        <v>409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>
      <c r="A1294" t="s">
        <v>406</v>
      </c>
      <c r="B1294" s="26" t="s">
        <v>409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>
      <c r="A1295" t="s">
        <v>406</v>
      </c>
      <c r="B1295" s="26" t="s">
        <v>409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>
      <c r="A1296" t="s">
        <v>406</v>
      </c>
      <c r="B1296" s="26" t="s">
        <v>409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>
      <c r="A1297" t="s">
        <v>406</v>
      </c>
      <c r="B1297" s="26" t="s">
        <v>409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>
      <c r="A1298" t="s">
        <v>406</v>
      </c>
      <c r="B1298" s="26" t="s">
        <v>409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>
      <c r="A1299" t="s">
        <v>406</v>
      </c>
      <c r="B1299" s="26" t="s">
        <v>409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/>
      <c r="N1299" s="28"/>
      <c r="O1299" s="28"/>
    </row>
    <row r="1300" spans="1:15">
      <c r="A1300" t="s">
        <v>406</v>
      </c>
      <c r="B1300" s="26" t="s">
        <v>409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>
      <c r="A1301" t="s">
        <v>406</v>
      </c>
      <c r="B1301" s="26" t="s">
        <v>409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406</v>
      </c>
      <c r="B1302" s="26" t="s">
        <v>409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406</v>
      </c>
      <c r="B1303" s="26" t="s">
        <v>409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/>
      <c r="O1303" s="28"/>
    </row>
    <row r="1304" spans="1:15">
      <c r="A1304" t="s">
        <v>406</v>
      </c>
      <c r="B1304" s="26" t="s">
        <v>409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406</v>
      </c>
      <c r="B1305" s="26" t="s">
        <v>409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406</v>
      </c>
      <c r="B1306" s="26" t="s">
        <v>409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/>
      <c r="O1306" s="28"/>
    </row>
    <row r="1307" spans="1:15">
      <c r="A1307" t="s">
        <v>406</v>
      </c>
      <c r="B1307" s="26" t="s">
        <v>409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/>
      <c r="N1307" s="28"/>
      <c r="O1307" s="28"/>
    </row>
    <row r="1308" spans="1:15">
      <c r="A1308" t="s">
        <v>406</v>
      </c>
      <c r="B1308" s="26" t="s">
        <v>409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/>
      <c r="N1308" s="28"/>
      <c r="O1308" s="28"/>
    </row>
    <row r="1309" spans="1:15">
      <c r="A1309" t="s">
        <v>406</v>
      </c>
      <c r="B1309" s="26" t="s">
        <v>409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/>
      <c r="N1309" s="28"/>
      <c r="O1309" s="28"/>
    </row>
    <row r="1310" spans="1:15">
      <c r="A1310" t="s">
        <v>406</v>
      </c>
      <c r="B1310" s="26" t="s">
        <v>409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/>
      <c r="O1310" s="28"/>
    </row>
    <row r="1311" spans="1:15">
      <c r="A1311" t="s">
        <v>406</v>
      </c>
      <c r="B1311" s="26" t="s">
        <v>409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/>
      <c r="N1311" s="28"/>
      <c r="O1311" s="28"/>
    </row>
    <row r="1312" spans="1:15">
      <c r="A1312" t="s">
        <v>406</v>
      </c>
      <c r="B1312" s="26" t="s">
        <v>409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/>
      <c r="O1312" s="28"/>
    </row>
    <row r="1313" spans="1:15">
      <c r="A1313" t="s">
        <v>406</v>
      </c>
      <c r="B1313" s="26" t="s">
        <v>409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406</v>
      </c>
      <c r="B1314" s="26" t="s">
        <v>409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/>
      <c r="N1314" s="28"/>
      <c r="O1314" s="28"/>
    </row>
    <row r="1315" spans="1:15">
      <c r="A1315" t="s">
        <v>406</v>
      </c>
      <c r="B1315" s="26" t="s">
        <v>409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/>
      <c r="N1315" s="28"/>
      <c r="O1315" s="28"/>
    </row>
    <row r="1316" spans="1:15">
      <c r="A1316" t="s">
        <v>406</v>
      </c>
      <c r="B1316" s="26" t="s">
        <v>409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/>
      <c r="O1316" s="28"/>
    </row>
    <row r="1317" spans="1:15">
      <c r="A1317" t="s">
        <v>406</v>
      </c>
      <c r="B1317" s="26" t="s">
        <v>409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/>
      <c r="O1317" s="28"/>
    </row>
    <row r="1318" spans="1:15">
      <c r="A1318" t="s">
        <v>406</v>
      </c>
      <c r="B1318" s="26" t="s">
        <v>409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406</v>
      </c>
      <c r="B1319" s="26" t="s">
        <v>409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406</v>
      </c>
      <c r="B1320" s="26" t="s">
        <v>409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406</v>
      </c>
      <c r="B1321" s="26" t="s">
        <v>409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406</v>
      </c>
      <c r="B1322" s="26" t="s">
        <v>409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406</v>
      </c>
      <c r="B1323" s="26" t="s">
        <v>409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406</v>
      </c>
      <c r="B1324" s="26" t="s">
        <v>409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/>
      <c r="N1324" s="28"/>
      <c r="O1324" s="28"/>
    </row>
    <row r="1325" spans="1:15">
      <c r="A1325" t="s">
        <v>406</v>
      </c>
      <c r="B1325" s="26" t="s">
        <v>409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406</v>
      </c>
      <c r="B1326" s="26" t="s">
        <v>409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406</v>
      </c>
      <c r="B1327" s="26" t="s">
        <v>409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406</v>
      </c>
      <c r="B1328" s="26" t="s">
        <v>409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406</v>
      </c>
      <c r="B1329" s="26" t="s">
        <v>409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406</v>
      </c>
      <c r="B1330" s="26" t="s">
        <v>409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406</v>
      </c>
      <c r="B1331" s="26" t="s">
        <v>409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406</v>
      </c>
      <c r="B1332" s="26" t="s">
        <v>409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406</v>
      </c>
      <c r="B1333" s="26" t="s">
        <v>409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406</v>
      </c>
      <c r="B1334" s="26" t="s">
        <v>409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406</v>
      </c>
      <c r="B1335" s="26" t="s">
        <v>409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406</v>
      </c>
      <c r="B1336" s="26" t="s">
        <v>409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406</v>
      </c>
      <c r="B1337" s="26" t="s">
        <v>409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406</v>
      </c>
      <c r="B1338" s="26" t="s">
        <v>409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406</v>
      </c>
      <c r="B1339" s="26" t="s">
        <v>409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/>
      <c r="O1339" s="28"/>
    </row>
    <row r="1340" spans="1:15">
      <c r="A1340" t="s">
        <v>406</v>
      </c>
      <c r="B1340" s="26" t="s">
        <v>409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/>
      <c r="O1340" s="28"/>
    </row>
    <row r="1341" spans="1:15">
      <c r="A1341" t="s">
        <v>406</v>
      </c>
      <c r="B1341" s="26" t="s">
        <v>409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/>
      <c r="O1341" s="28"/>
    </row>
    <row r="1342" spans="1:15">
      <c r="A1342" t="s">
        <v>406</v>
      </c>
      <c r="B1342" s="26" t="s">
        <v>409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406</v>
      </c>
      <c r="B1343" s="26" t="s">
        <v>409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406</v>
      </c>
      <c r="B1344" s="26" t="s">
        <v>409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406</v>
      </c>
      <c r="B1345" s="26" t="s">
        <v>409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406</v>
      </c>
      <c r="B1346" s="26" t="s">
        <v>409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/>
    </row>
    <row r="1347" spans="1:15">
      <c r="A1347" t="s">
        <v>406</v>
      </c>
      <c r="B1347" s="26" t="s">
        <v>409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/>
    </row>
    <row r="1348" spans="1:15">
      <c r="A1348" t="s">
        <v>406</v>
      </c>
      <c r="B1348" s="26" t="s">
        <v>409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>
      <c r="A1349" t="s">
        <v>406</v>
      </c>
      <c r="B1349" s="26" t="s">
        <v>409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/>
    </row>
    <row r="1350" spans="1:15">
      <c r="A1350" t="s">
        <v>406</v>
      </c>
      <c r="B1350" s="26" t="s">
        <v>409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406</v>
      </c>
      <c r="B1351" s="26" t="s">
        <v>409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/>
    </row>
    <row r="1352" spans="1:15">
      <c r="A1352" t="s">
        <v>406</v>
      </c>
      <c r="B1352" s="26" t="s">
        <v>409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406</v>
      </c>
      <c r="B1353" s="26" t="s">
        <v>409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406</v>
      </c>
      <c r="B1354" s="26" t="s">
        <v>409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406</v>
      </c>
      <c r="B1355" s="26" t="s">
        <v>409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406</v>
      </c>
      <c r="B1356" s="26" t="s">
        <v>409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406</v>
      </c>
      <c r="B1357" s="26" t="s">
        <v>409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>
      <c r="A1358" t="s">
        <v>406</v>
      </c>
      <c r="B1358" s="26" t="s">
        <v>409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/>
      <c r="N1358" s="28"/>
      <c r="O1358" s="28"/>
    </row>
    <row r="1359" spans="1:15">
      <c r="A1359" t="s">
        <v>406</v>
      </c>
      <c r="B1359" s="26" t="s">
        <v>409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406</v>
      </c>
      <c r="B1360" s="26" t="s">
        <v>409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/>
      <c r="N1360" s="28"/>
      <c r="O1360" s="28"/>
    </row>
    <row r="1361" spans="1:15">
      <c r="A1361" t="s">
        <v>406</v>
      </c>
      <c r="B1361" s="26" t="s">
        <v>409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/>
      <c r="O1361" s="28"/>
    </row>
    <row r="1362" spans="1:15">
      <c r="A1362" t="s">
        <v>406</v>
      </c>
      <c r="B1362" s="26" t="s">
        <v>409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/>
      <c r="N1362" s="28"/>
      <c r="O1362" s="28"/>
    </row>
    <row r="1363" spans="1:15">
      <c r="A1363" t="s">
        <v>406</v>
      </c>
      <c r="B1363" s="26" t="s">
        <v>409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/>
      <c r="O1363" s="28"/>
    </row>
    <row r="1364" spans="1:15">
      <c r="A1364" t="s">
        <v>406</v>
      </c>
      <c r="B1364" s="26" t="s">
        <v>409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/>
      <c r="N1364" s="28"/>
      <c r="O1364" s="28"/>
    </row>
    <row r="1365" spans="1:15">
      <c r="A1365" t="s">
        <v>406</v>
      </c>
      <c r="B1365" s="26" t="s">
        <v>409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/>
      <c r="N1365" s="28"/>
      <c r="O1365" s="28"/>
    </row>
    <row r="1366" spans="1:15">
      <c r="A1366" t="s">
        <v>406</v>
      </c>
      <c r="B1366" s="26" t="s">
        <v>409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/>
      <c r="N1366" s="28"/>
      <c r="O1366" s="28"/>
    </row>
    <row r="1367" spans="1:15">
      <c r="A1367" t="s">
        <v>406</v>
      </c>
      <c r="B1367" s="26" t="s">
        <v>409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/>
      <c r="N1367" s="28"/>
      <c r="O1367" s="28"/>
    </row>
    <row r="1368" spans="1:15">
      <c r="A1368" t="s">
        <v>406</v>
      </c>
      <c r="B1368" s="26" t="s">
        <v>409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/>
      <c r="N1368" s="28"/>
      <c r="O1368" s="28"/>
    </row>
    <row r="1369" spans="1:15">
      <c r="A1369" t="s">
        <v>406</v>
      </c>
      <c r="B1369" s="26" t="s">
        <v>409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/>
      <c r="N1369" s="28"/>
      <c r="O1369" s="28"/>
    </row>
    <row r="1370" spans="1:15">
      <c r="A1370" t="s">
        <v>406</v>
      </c>
      <c r="B1370" s="26" t="s">
        <v>409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/>
      <c r="N1370" s="28"/>
      <c r="O1370" s="28"/>
    </row>
    <row r="1371" spans="1:15">
      <c r="A1371" t="s">
        <v>406</v>
      </c>
      <c r="B1371" s="26" t="s">
        <v>409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/>
      <c r="N1371" s="28"/>
      <c r="O1371" s="28"/>
    </row>
    <row r="1372" spans="1:15">
      <c r="A1372" t="s">
        <v>406</v>
      </c>
      <c r="B1372" s="26" t="s">
        <v>409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/>
      <c r="N1372" s="28"/>
      <c r="O1372" s="28"/>
    </row>
    <row r="1373" spans="1:15">
      <c r="A1373" t="s">
        <v>406</v>
      </c>
      <c r="B1373" s="26" t="s">
        <v>409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/>
    </row>
    <row r="1374" spans="1:15">
      <c r="A1374" t="s">
        <v>406</v>
      </c>
      <c r="B1374" s="26" t="s">
        <v>409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/>
      <c r="N1374" s="28"/>
      <c r="O1374" s="28"/>
    </row>
    <row r="1375" spans="1:15">
      <c r="A1375" t="s">
        <v>406</v>
      </c>
      <c r="B1375" s="26" t="s">
        <v>409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/>
      <c r="N1375" s="28"/>
      <c r="O1375" s="28"/>
    </row>
    <row r="1376" spans="1:15">
      <c r="A1376" t="s">
        <v>406</v>
      </c>
      <c r="B1376" s="26" t="s">
        <v>409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/>
      <c r="N1376" s="28"/>
      <c r="O1376" s="28"/>
    </row>
    <row r="1377" spans="1:15">
      <c r="A1377" t="s">
        <v>406</v>
      </c>
      <c r="B1377" s="26" t="s">
        <v>409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/>
      <c r="N1377" s="28"/>
      <c r="O1377" s="28"/>
    </row>
    <row r="1378" spans="1:15">
      <c r="A1378" t="s">
        <v>406</v>
      </c>
      <c r="B1378" s="26" t="s">
        <v>409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406</v>
      </c>
      <c r="B1379" s="26" t="s">
        <v>409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406</v>
      </c>
      <c r="B1380" s="26" t="s">
        <v>409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/>
      <c r="N1380" s="28"/>
      <c r="O1380" s="28"/>
    </row>
    <row r="1381" spans="1:15">
      <c r="A1381" t="s">
        <v>406</v>
      </c>
      <c r="B1381" s="26" t="s">
        <v>409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406</v>
      </c>
      <c r="B1382" s="26" t="s">
        <v>409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/>
      <c r="N1382" s="28"/>
      <c r="O1382" s="28"/>
    </row>
    <row r="1383" spans="1:15">
      <c r="A1383" t="s">
        <v>406</v>
      </c>
      <c r="B1383" s="26" t="s">
        <v>409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406</v>
      </c>
      <c r="B1384" s="26" t="s">
        <v>409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/>
      <c r="N1384" s="28"/>
      <c r="O1384" s="28"/>
    </row>
    <row r="1385" spans="1:15">
      <c r="A1385" t="s">
        <v>406</v>
      </c>
      <c r="B1385" s="26" t="s">
        <v>409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406</v>
      </c>
      <c r="B1386" s="26" t="s">
        <v>409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406</v>
      </c>
      <c r="B1387" s="26" t="s">
        <v>409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406</v>
      </c>
      <c r="B1388" s="26" t="s">
        <v>409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/>
      <c r="N1388" s="28"/>
      <c r="O1388" s="28"/>
    </row>
    <row r="1389" spans="1:15">
      <c r="A1389" t="s">
        <v>406</v>
      </c>
      <c r="B1389" s="26" t="s">
        <v>409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406</v>
      </c>
      <c r="B1390" s="26" t="s">
        <v>409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406</v>
      </c>
      <c r="B1391" s="26" t="s">
        <v>409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406</v>
      </c>
      <c r="B1392" s="26" t="s">
        <v>409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/>
      <c r="N1392" s="28"/>
      <c r="O1392" s="28"/>
    </row>
    <row r="1393" spans="1:15">
      <c r="A1393" t="s">
        <v>406</v>
      </c>
      <c r="B1393" s="26" t="s">
        <v>409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406</v>
      </c>
      <c r="B1394" s="26" t="s">
        <v>409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406</v>
      </c>
      <c r="B1395" s="26" t="s">
        <v>409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406</v>
      </c>
      <c r="B1396" s="26" t="s">
        <v>409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406</v>
      </c>
      <c r="B1397" s="26" t="s">
        <v>409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406</v>
      </c>
      <c r="B1398" s="26" t="s">
        <v>409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406</v>
      </c>
      <c r="B1399" s="26" t="s">
        <v>409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406</v>
      </c>
      <c r="B1400" s="26" t="s">
        <v>409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406</v>
      </c>
      <c r="B1401" s="26" t="s">
        <v>409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406</v>
      </c>
      <c r="B1402" s="26" t="s">
        <v>409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/>
      <c r="N1402" s="28"/>
      <c r="O1402" s="28"/>
    </row>
    <row r="1403" spans="1:15">
      <c r="A1403" t="s">
        <v>406</v>
      </c>
      <c r="B1403" s="26" t="s">
        <v>409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/>
      <c r="N1403" s="28"/>
      <c r="O1403" s="28"/>
    </row>
    <row r="1404" spans="1:15">
      <c r="A1404" t="s">
        <v>406</v>
      </c>
      <c r="B1404" s="26" t="s">
        <v>409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/>
    </row>
    <row r="1405" spans="1:15">
      <c r="A1405" t="s">
        <v>406</v>
      </c>
      <c r="B1405" s="26" t="s">
        <v>409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406</v>
      </c>
      <c r="B1406" s="26" t="s">
        <v>409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/>
      <c r="O1406" s="28"/>
    </row>
    <row r="1407" spans="1:15">
      <c r="A1407" t="s">
        <v>406</v>
      </c>
      <c r="B1407" s="26" t="s">
        <v>409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/>
    </row>
    <row r="1408" spans="1:15">
      <c r="A1408" t="s">
        <v>406</v>
      </c>
      <c r="B1408" s="26" t="s">
        <v>409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/>
      <c r="O1408" s="28"/>
    </row>
    <row r="1409" spans="1:15">
      <c r="A1409" t="s">
        <v>406</v>
      </c>
      <c r="B1409" s="26" t="s">
        <v>409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406</v>
      </c>
      <c r="B1410" s="26" t="s">
        <v>409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/>
    </row>
    <row r="1411" spans="1:15">
      <c r="A1411" t="s">
        <v>406</v>
      </c>
      <c r="B1411" s="26" t="s">
        <v>409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406</v>
      </c>
      <c r="B1412" s="26" t="s">
        <v>409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/>
    </row>
    <row r="1413" spans="1:15">
      <c r="A1413" t="s">
        <v>406</v>
      </c>
      <c r="B1413" s="26" t="s">
        <v>409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406</v>
      </c>
      <c r="B1414" s="26" t="s">
        <v>409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/>
      <c r="N1414" s="28"/>
      <c r="O1414" s="28"/>
    </row>
    <row r="1415" spans="1:15">
      <c r="A1415" t="s">
        <v>406</v>
      </c>
      <c r="B1415" s="26" t="s">
        <v>409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/>
      <c r="O1415" s="28"/>
    </row>
    <row r="1416" spans="1:15">
      <c r="A1416" t="s">
        <v>406</v>
      </c>
      <c r="B1416" s="26" t="s">
        <v>409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406</v>
      </c>
      <c r="B1417" s="26" t="s">
        <v>409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406</v>
      </c>
      <c r="B1418" s="26" t="s">
        <v>409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406</v>
      </c>
      <c r="B1419" s="26" t="s">
        <v>409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406</v>
      </c>
      <c r="B1420" s="26" t="s">
        <v>409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406</v>
      </c>
      <c r="B1421" s="26" t="s">
        <v>409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406</v>
      </c>
      <c r="B1422" s="26" t="s">
        <v>409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406</v>
      </c>
      <c r="B1423" s="26" t="s">
        <v>409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406</v>
      </c>
      <c r="B1424" s="26" t="s">
        <v>409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406</v>
      </c>
      <c r="B1425" s="26" t="s">
        <v>409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/>
      <c r="N1425" s="28"/>
      <c r="O1425" s="28"/>
    </row>
    <row r="1426" spans="1:15">
      <c r="A1426" t="s">
        <v>406</v>
      </c>
      <c r="B1426" s="26" t="s">
        <v>409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/>
      <c r="N1426" s="28"/>
      <c r="O1426" s="28"/>
    </row>
    <row r="1427" spans="1:15">
      <c r="A1427" t="s">
        <v>406</v>
      </c>
      <c r="B1427" s="26" t="s">
        <v>409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/>
      <c r="N1427" s="28"/>
      <c r="O1427" s="28"/>
    </row>
    <row r="1428" spans="1:15">
      <c r="A1428" t="s">
        <v>406</v>
      </c>
      <c r="B1428" s="26" t="s">
        <v>409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/>
      <c r="N1428" s="28"/>
      <c r="O1428" s="28"/>
    </row>
    <row r="1429" spans="1:15">
      <c r="A1429" t="s">
        <v>406</v>
      </c>
      <c r="B1429" s="26" t="s">
        <v>409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/>
      <c r="O1429" s="28"/>
    </row>
    <row r="1430" spans="1:15">
      <c r="A1430" t="s">
        <v>406</v>
      </c>
      <c r="B1430" s="26" t="s">
        <v>409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/>
      <c r="N1430" s="28"/>
      <c r="O1430" s="28"/>
    </row>
    <row r="1431" spans="1:15">
      <c r="A1431" t="s">
        <v>406</v>
      </c>
      <c r="B1431" s="26" t="s">
        <v>409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406</v>
      </c>
      <c r="B1432" s="26" t="s">
        <v>409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/>
      <c r="O1432" s="28"/>
    </row>
    <row r="1433" spans="1:15">
      <c r="A1433" t="s">
        <v>406</v>
      </c>
      <c r="B1433" s="26" t="s">
        <v>409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/>
      <c r="N1433" s="28"/>
      <c r="O1433" s="28"/>
    </row>
    <row r="1434" spans="1:15">
      <c r="A1434" t="s">
        <v>406</v>
      </c>
      <c r="B1434" s="26" t="s">
        <v>409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406</v>
      </c>
      <c r="B1435" s="26" t="s">
        <v>409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406</v>
      </c>
      <c r="B1436" s="26" t="s">
        <v>409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/>
      <c r="N1436" s="28"/>
      <c r="O1436" s="28"/>
    </row>
    <row r="1437" spans="1:15">
      <c r="A1437" t="s">
        <v>406</v>
      </c>
      <c r="B1437" s="26" t="s">
        <v>409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406</v>
      </c>
      <c r="B1438" s="26" t="s">
        <v>409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/>
    </row>
    <row r="1439" spans="1:15">
      <c r="A1439" t="s">
        <v>406</v>
      </c>
      <c r="B1439" s="26" t="s">
        <v>409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/>
      <c r="N1439" s="28"/>
      <c r="O1439" s="28"/>
    </row>
    <row r="1440" spans="1:15">
      <c r="A1440" t="s">
        <v>406</v>
      </c>
      <c r="B1440" s="26" t="s">
        <v>409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406</v>
      </c>
      <c r="B1441" s="26" t="s">
        <v>409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406</v>
      </c>
      <c r="B1442" s="26" t="s">
        <v>409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406</v>
      </c>
      <c r="B1443" s="26" t="s">
        <v>409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406</v>
      </c>
      <c r="B1444" s="26" t="s">
        <v>409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406</v>
      </c>
      <c r="B1445" s="26" t="s">
        <v>409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406</v>
      </c>
      <c r="B1446" s="26" t="s">
        <v>409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406</v>
      </c>
      <c r="B1447" s="26" t="s">
        <v>409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406</v>
      </c>
      <c r="B1448" s="26" t="s">
        <v>409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406</v>
      </c>
      <c r="B1449" s="26" t="s">
        <v>409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406</v>
      </c>
      <c r="B1450" s="26" t="s">
        <v>409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406</v>
      </c>
      <c r="B1451" s="26" t="s">
        <v>409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/>
      <c r="O1451" s="28"/>
    </row>
    <row r="1452" spans="1:15">
      <c r="A1452" t="s">
        <v>406</v>
      </c>
      <c r="B1452" s="26" t="s">
        <v>409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/>
    </row>
    <row r="1453" spans="1:15">
      <c r="A1453" t="s">
        <v>406</v>
      </c>
      <c r="B1453" s="26" t="s">
        <v>409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203</v>
      </c>
      <c r="J1453" s="27" t="s">
        <v>204</v>
      </c>
      <c r="K1453" s="27" t="s">
        <v>334</v>
      </c>
      <c r="L1453" s="27" t="s">
        <v>335</v>
      </c>
      <c r="M1453" s="28"/>
      <c r="N1453" s="28"/>
      <c r="O1453" s="28"/>
    </row>
    <row r="1454" spans="1:15">
      <c r="A1454" t="s">
        <v>406</v>
      </c>
      <c r="B1454" s="26" t="s">
        <v>409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211</v>
      </c>
      <c r="J1454" s="27" t="s">
        <v>212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406</v>
      </c>
      <c r="B1455" s="26" t="s">
        <v>409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239</v>
      </c>
      <c r="J1455" s="27" t="s">
        <v>240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A1456" t="s">
        <v>406</v>
      </c>
      <c r="B1456" s="26" t="s">
        <v>409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193</v>
      </c>
      <c r="J1456" s="27" t="s">
        <v>194</v>
      </c>
      <c r="K1456" s="27" t="s">
        <v>334</v>
      </c>
      <c r="L1456" s="27" t="s">
        <v>335</v>
      </c>
      <c r="M1456" s="28"/>
      <c r="N1456" s="28"/>
      <c r="O1456" s="28"/>
    </row>
    <row r="1457" spans="1:15">
      <c r="A1457" t="s">
        <v>406</v>
      </c>
      <c r="B1457" s="26" t="s">
        <v>409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195</v>
      </c>
      <c r="J1457" s="27" t="s">
        <v>196</v>
      </c>
      <c r="K1457" s="27" t="s">
        <v>334</v>
      </c>
      <c r="L1457" s="27" t="s">
        <v>335</v>
      </c>
      <c r="M1457" s="28"/>
      <c r="N1457" s="28"/>
      <c r="O1457" s="28"/>
    </row>
    <row r="1458" spans="1:15">
      <c r="A1458" t="s">
        <v>406</v>
      </c>
      <c r="B1458" s="26" t="s">
        <v>409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209</v>
      </c>
      <c r="H1458" s="27" t="s">
        <v>210</v>
      </c>
      <c r="I1458" s="27" t="s">
        <v>84</v>
      </c>
      <c r="J1458" s="27" t="s">
        <v>85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406</v>
      </c>
      <c r="B1459" s="26" t="s">
        <v>409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209</v>
      </c>
      <c r="H1459" s="27" t="s">
        <v>210</v>
      </c>
      <c r="I1459" s="27" t="s">
        <v>90</v>
      </c>
      <c r="J1459" s="27" t="s">
        <v>91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406</v>
      </c>
      <c r="B1460" s="26" t="s">
        <v>409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92</v>
      </c>
      <c r="J1460" s="27" t="s">
        <v>93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406</v>
      </c>
      <c r="B1461" s="26" t="s">
        <v>409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134</v>
      </c>
      <c r="J1461" s="27" t="s">
        <v>135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406</v>
      </c>
      <c r="B1462" s="26" t="s">
        <v>409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94</v>
      </c>
      <c r="J1462" s="27" t="s">
        <v>95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406</v>
      </c>
      <c r="B1463" s="26" t="s">
        <v>409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172</v>
      </c>
      <c r="J1463" s="27" t="s">
        <v>173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406</v>
      </c>
      <c r="B1464" s="26" t="s">
        <v>409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136</v>
      </c>
      <c r="J1464" s="27" t="s">
        <v>137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406</v>
      </c>
      <c r="B1465" s="26" t="s">
        <v>409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178</v>
      </c>
      <c r="J1465" s="27" t="s">
        <v>179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406</v>
      </c>
      <c r="B1466" s="26" t="s">
        <v>409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154</v>
      </c>
      <c r="J1466" s="27" t="s">
        <v>155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406</v>
      </c>
      <c r="B1467" s="26" t="s">
        <v>409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164</v>
      </c>
      <c r="J1467" s="27" t="s">
        <v>165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406</v>
      </c>
      <c r="B1468" s="26" t="s">
        <v>409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180</v>
      </c>
      <c r="J1468" s="27" t="s">
        <v>181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406</v>
      </c>
      <c r="B1469" s="26" t="s">
        <v>409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9">
        <v>61</v>
      </c>
      <c r="H1469" s="27" t="s">
        <v>210</v>
      </c>
      <c r="I1469" s="29">
        <v>3227</v>
      </c>
      <c r="J1469" s="27" t="s">
        <v>216</v>
      </c>
      <c r="K1469" s="29" t="s">
        <v>334</v>
      </c>
      <c r="L1469" s="27" t="s">
        <v>335</v>
      </c>
      <c r="M1469" s="28"/>
      <c r="N1469" s="28"/>
      <c r="O1469" s="28"/>
    </row>
    <row r="1470" spans="1:15">
      <c r="A1470" t="s">
        <v>406</v>
      </c>
      <c r="B1470" s="26" t="s">
        <v>409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182</v>
      </c>
      <c r="J1470" s="27" t="s">
        <v>183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406</v>
      </c>
      <c r="B1471" s="26" t="s">
        <v>409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156</v>
      </c>
      <c r="J1471" s="27" t="s">
        <v>157</v>
      </c>
      <c r="K1471" s="27" t="s">
        <v>334</v>
      </c>
      <c r="L1471" s="27" t="s">
        <v>335</v>
      </c>
      <c r="M1471" s="28"/>
      <c r="N1471" s="28"/>
      <c r="O1471" s="28"/>
    </row>
    <row r="1472" spans="1:15">
      <c r="A1472" t="s">
        <v>406</v>
      </c>
      <c r="B1472" s="26" t="s">
        <v>409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132</v>
      </c>
      <c r="J1472" s="27" t="s">
        <v>133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406</v>
      </c>
      <c r="B1473" s="26" t="s">
        <v>409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158</v>
      </c>
      <c r="J1473" s="27" t="s">
        <v>159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406</v>
      </c>
      <c r="B1474" s="26" t="s">
        <v>409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199</v>
      </c>
      <c r="J1474" s="27" t="s">
        <v>200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406</v>
      </c>
      <c r="B1475" s="26" t="s">
        <v>409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116</v>
      </c>
      <c r="J1475" s="27" t="s">
        <v>117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406</v>
      </c>
      <c r="B1476" s="26" t="s">
        <v>409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184</v>
      </c>
      <c r="J1476" s="27" t="s">
        <v>185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406</v>
      </c>
      <c r="B1477" s="26" t="s">
        <v>409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144</v>
      </c>
      <c r="J1477" s="27" t="s">
        <v>145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406</v>
      </c>
      <c r="B1478" s="26" t="s">
        <v>409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138</v>
      </c>
      <c r="J1478" s="27" t="s">
        <v>139</v>
      </c>
      <c r="K1478" s="27" t="s">
        <v>334</v>
      </c>
      <c r="L1478" s="27" t="s">
        <v>335</v>
      </c>
      <c r="M1478" s="28"/>
      <c r="N1478" s="28"/>
      <c r="O1478" s="28"/>
    </row>
    <row r="1479" spans="1:15">
      <c r="A1479" t="s">
        <v>406</v>
      </c>
      <c r="B1479" s="26" t="s">
        <v>409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146</v>
      </c>
      <c r="J1479" s="27" t="s">
        <v>147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406</v>
      </c>
      <c r="B1480" s="26" t="s">
        <v>409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148</v>
      </c>
      <c r="J1480" s="27" t="s">
        <v>149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406</v>
      </c>
      <c r="B1481" s="26" t="s">
        <v>409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98</v>
      </c>
      <c r="J1481" s="27" t="s">
        <v>99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406</v>
      </c>
      <c r="B1482" s="26" t="s">
        <v>409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104</v>
      </c>
      <c r="J1482" s="27" t="s">
        <v>105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406</v>
      </c>
      <c r="B1483" s="26" t="s">
        <v>409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142</v>
      </c>
      <c r="J1483" s="27" t="s">
        <v>143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406</v>
      </c>
      <c r="B1484" s="26" t="s">
        <v>409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9">
        <v>61</v>
      </c>
      <c r="H1484" s="27" t="s">
        <v>210</v>
      </c>
      <c r="I1484" s="27">
        <v>3432</v>
      </c>
      <c r="J1484" s="27" t="s">
        <v>175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406</v>
      </c>
      <c r="B1485" s="26" t="s">
        <v>409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114</v>
      </c>
      <c r="J1485" s="27" t="s">
        <v>115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406</v>
      </c>
      <c r="B1486" s="26" t="s">
        <v>409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168</v>
      </c>
      <c r="J1486" s="27" t="s">
        <v>169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406</v>
      </c>
      <c r="B1487" s="26" t="s">
        <v>409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217</v>
      </c>
      <c r="J1487" s="27" t="s">
        <v>218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406</v>
      </c>
      <c r="B1488" s="26" t="s">
        <v>409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203</v>
      </c>
      <c r="J1488" s="27" t="s">
        <v>204</v>
      </c>
      <c r="K1488" s="27" t="s">
        <v>334</v>
      </c>
      <c r="L1488" s="27" t="s">
        <v>335</v>
      </c>
      <c r="M1488" s="28"/>
      <c r="N1488" s="28"/>
      <c r="O1488" s="28"/>
    </row>
    <row r="1489" spans="1:15">
      <c r="A1489" t="s">
        <v>406</v>
      </c>
      <c r="B1489" s="26" t="s">
        <v>409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211</v>
      </c>
      <c r="J1489" s="27" t="s">
        <v>212</v>
      </c>
      <c r="K1489" s="27" t="s">
        <v>334</v>
      </c>
      <c r="L1489" s="27" t="s">
        <v>335</v>
      </c>
      <c r="M1489" s="28"/>
      <c r="N1489" s="28"/>
      <c r="O1489" s="28"/>
    </row>
    <row r="1490" spans="1:15">
      <c r="A1490" t="s">
        <v>406</v>
      </c>
      <c r="B1490" s="26" t="s">
        <v>409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302</v>
      </c>
      <c r="J1490" s="27" t="s">
        <v>303</v>
      </c>
      <c r="K1490" s="27" t="s">
        <v>334</v>
      </c>
      <c r="L1490" s="27" t="s">
        <v>335</v>
      </c>
      <c r="M1490" s="28"/>
      <c r="N1490" s="28"/>
      <c r="O1490" s="28"/>
    </row>
    <row r="1491" spans="1:15">
      <c r="A1491" t="s">
        <v>406</v>
      </c>
      <c r="B1491" s="26" t="s">
        <v>409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239</v>
      </c>
      <c r="J1491" s="27" t="s">
        <v>240</v>
      </c>
      <c r="K1491" s="27" t="s">
        <v>334</v>
      </c>
      <c r="L1491" s="27" t="s">
        <v>335</v>
      </c>
      <c r="M1491" s="28"/>
      <c r="N1491" s="28"/>
      <c r="O1491" s="28"/>
    </row>
    <row r="1492" spans="1:15">
      <c r="A1492" t="s">
        <v>406</v>
      </c>
      <c r="B1492" s="26" t="s">
        <v>409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193</v>
      </c>
      <c r="J1492" s="27" t="s">
        <v>194</v>
      </c>
      <c r="K1492" s="27" t="s">
        <v>334</v>
      </c>
      <c r="L1492" s="27" t="s">
        <v>335</v>
      </c>
      <c r="M1492" s="28"/>
      <c r="N1492" s="28"/>
      <c r="O1492" s="28"/>
    </row>
    <row r="1493" spans="1:15">
      <c r="A1493" t="s">
        <v>406</v>
      </c>
      <c r="B1493" s="26" t="s">
        <v>409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195</v>
      </c>
      <c r="J1493" s="27" t="s">
        <v>196</v>
      </c>
      <c r="K1493" s="27" t="s">
        <v>334</v>
      </c>
      <c r="L1493" s="27" t="s">
        <v>335</v>
      </c>
      <c r="M1493" s="28"/>
      <c r="N1493" s="28"/>
      <c r="O1493" s="28"/>
    </row>
    <row r="1494" spans="1:15">
      <c r="A1494" t="s">
        <v>406</v>
      </c>
      <c r="B1494" s="26" t="s">
        <v>409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326</v>
      </c>
      <c r="H1494" s="27" t="s">
        <v>327</v>
      </c>
      <c r="I1494" s="27" t="s">
        <v>134</v>
      </c>
      <c r="J1494" s="27" t="s">
        <v>135</v>
      </c>
      <c r="K1494" s="27" t="s">
        <v>334</v>
      </c>
      <c r="L1494" s="27" t="s">
        <v>335</v>
      </c>
      <c r="M1494" s="28"/>
      <c r="N1494" s="28"/>
      <c r="O1494" s="28"/>
    </row>
    <row r="1495" spans="1:15">
      <c r="A1495" t="s">
        <v>406</v>
      </c>
      <c r="B1495" s="26" t="s">
        <v>409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9">
        <v>71</v>
      </c>
      <c r="H1495" s="27" t="s">
        <v>327</v>
      </c>
      <c r="I1495" s="27">
        <v>3223</v>
      </c>
      <c r="J1495" s="27" t="s">
        <v>155</v>
      </c>
      <c r="K1495" s="27" t="s">
        <v>334</v>
      </c>
      <c r="L1495" s="27" t="s">
        <v>335</v>
      </c>
      <c r="M1495" s="28"/>
      <c r="N1495" s="28"/>
      <c r="O1495" s="28"/>
    </row>
    <row r="1496" spans="1:15">
      <c r="A1496" t="s">
        <v>406</v>
      </c>
      <c r="B1496" s="26" t="s">
        <v>409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9">
        <v>71</v>
      </c>
      <c r="H1496" s="27" t="s">
        <v>327</v>
      </c>
      <c r="I1496" s="27">
        <v>3234</v>
      </c>
      <c r="J1496" s="27" t="s">
        <v>159</v>
      </c>
      <c r="K1496" s="27" t="s">
        <v>334</v>
      </c>
      <c r="L1496" s="27" t="s">
        <v>335</v>
      </c>
      <c r="M1496" s="28"/>
      <c r="N1496" s="28"/>
      <c r="O1496" s="28"/>
    </row>
    <row r="1497" spans="1:15">
      <c r="A1497" t="s">
        <v>406</v>
      </c>
      <c r="B1497" s="26" t="s">
        <v>409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326</v>
      </c>
      <c r="H1497" s="27" t="s">
        <v>327</v>
      </c>
      <c r="I1497" s="27" t="s">
        <v>116</v>
      </c>
      <c r="J1497" s="27" t="s">
        <v>117</v>
      </c>
      <c r="K1497" s="27" t="s">
        <v>334</v>
      </c>
      <c r="L1497" s="27" t="s">
        <v>335</v>
      </c>
      <c r="M1497" s="28"/>
      <c r="N1497" s="28"/>
      <c r="O1497" s="28"/>
    </row>
    <row r="1498" spans="1:15">
      <c r="A1498" t="s">
        <v>406</v>
      </c>
      <c r="B1498" s="26" t="s">
        <v>409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326</v>
      </c>
      <c r="H1498" s="27" t="s">
        <v>327</v>
      </c>
      <c r="I1498" s="27" t="s">
        <v>138</v>
      </c>
      <c r="J1498" s="27" t="s">
        <v>139</v>
      </c>
      <c r="K1498" s="27" t="s">
        <v>334</v>
      </c>
      <c r="L1498" s="27" t="s">
        <v>335</v>
      </c>
      <c r="M1498" s="28"/>
      <c r="N1498" s="28"/>
      <c r="O1498" s="28"/>
    </row>
    <row r="1499" spans="1:15">
      <c r="A1499" t="s">
        <v>406</v>
      </c>
      <c r="B1499" s="26" t="s">
        <v>409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168</v>
      </c>
      <c r="J1499" s="27" t="s">
        <v>169</v>
      </c>
      <c r="K1499" s="27" t="s">
        <v>334</v>
      </c>
      <c r="L1499" s="27" t="s">
        <v>335</v>
      </c>
      <c r="M1499" s="28"/>
      <c r="N1499" s="28"/>
      <c r="O1499" s="28"/>
    </row>
    <row r="1500" spans="1:15">
      <c r="A1500" t="s">
        <v>406</v>
      </c>
      <c r="B1500" s="26" t="s">
        <v>409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160</v>
      </c>
      <c r="H1500" s="27" t="s">
        <v>161</v>
      </c>
      <c r="I1500" s="27" t="s">
        <v>84</v>
      </c>
      <c r="J1500" s="27" t="s">
        <v>85</v>
      </c>
      <c r="K1500" s="27" t="s">
        <v>340</v>
      </c>
      <c r="L1500" s="27" t="s">
        <v>341</v>
      </c>
      <c r="M1500" s="28"/>
      <c r="N1500" s="28"/>
      <c r="O1500" s="28"/>
    </row>
    <row r="1501" spans="1:15">
      <c r="A1501" t="s">
        <v>406</v>
      </c>
      <c r="B1501" s="26" t="s">
        <v>409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160</v>
      </c>
      <c r="H1501" s="27" t="s">
        <v>161</v>
      </c>
      <c r="I1501" s="27" t="s">
        <v>271</v>
      </c>
      <c r="J1501" s="27" t="s">
        <v>272</v>
      </c>
      <c r="K1501" s="27" t="s">
        <v>340</v>
      </c>
      <c r="L1501" s="27" t="s">
        <v>341</v>
      </c>
      <c r="M1501" s="28"/>
      <c r="N1501" s="28"/>
      <c r="O1501" s="28"/>
    </row>
    <row r="1502" spans="1:15">
      <c r="A1502" t="s">
        <v>406</v>
      </c>
      <c r="B1502" s="26" t="s">
        <v>409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231</v>
      </c>
      <c r="J1502" s="27" t="s">
        <v>232</v>
      </c>
      <c r="K1502" s="27" t="s">
        <v>340</v>
      </c>
      <c r="L1502" s="27" t="s">
        <v>341</v>
      </c>
      <c r="M1502" s="28"/>
      <c r="N1502" s="28"/>
      <c r="O1502" s="28"/>
    </row>
    <row r="1503" spans="1:15">
      <c r="A1503" t="s">
        <v>406</v>
      </c>
      <c r="B1503" s="26" t="s">
        <v>409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88</v>
      </c>
      <c r="J1503" s="27" t="s">
        <v>89</v>
      </c>
      <c r="K1503" s="27" t="s">
        <v>340</v>
      </c>
      <c r="L1503" s="27" t="s">
        <v>341</v>
      </c>
      <c r="M1503" s="28"/>
      <c r="N1503" s="28"/>
      <c r="O1503" s="28"/>
    </row>
    <row r="1504" spans="1:15">
      <c r="A1504" t="s">
        <v>406</v>
      </c>
      <c r="B1504" s="26" t="s">
        <v>409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124</v>
      </c>
      <c r="J1504" s="27" t="s">
        <v>125</v>
      </c>
      <c r="K1504" s="27" t="s">
        <v>340</v>
      </c>
      <c r="L1504" s="27" t="s">
        <v>341</v>
      </c>
      <c r="M1504" s="28"/>
      <c r="N1504" s="28"/>
      <c r="O1504" s="28"/>
    </row>
    <row r="1505" spans="1:15">
      <c r="A1505" t="s">
        <v>406</v>
      </c>
      <c r="B1505" s="26" t="s">
        <v>409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90</v>
      </c>
      <c r="J1505" s="27" t="s">
        <v>91</v>
      </c>
      <c r="K1505" s="27" t="s">
        <v>340</v>
      </c>
      <c r="L1505" s="27" t="s">
        <v>341</v>
      </c>
      <c r="M1505" s="28"/>
      <c r="N1505" s="28"/>
      <c r="O1505" s="28"/>
    </row>
    <row r="1506" spans="1:15">
      <c r="A1506" t="s">
        <v>406</v>
      </c>
      <c r="B1506" s="26" t="s">
        <v>409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92</v>
      </c>
      <c r="J1506" s="27" t="s">
        <v>93</v>
      </c>
      <c r="K1506" s="27" t="s">
        <v>340</v>
      </c>
      <c r="L1506" s="27" t="s">
        <v>341</v>
      </c>
      <c r="M1506" s="28"/>
      <c r="N1506" s="28"/>
      <c r="O1506" s="28"/>
    </row>
    <row r="1507" spans="1:15">
      <c r="A1507" t="s">
        <v>406</v>
      </c>
      <c r="B1507" s="26" t="s">
        <v>409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134</v>
      </c>
      <c r="J1507" s="27" t="s">
        <v>135</v>
      </c>
      <c r="K1507" s="27" t="s">
        <v>340</v>
      </c>
      <c r="L1507" s="27" t="s">
        <v>341</v>
      </c>
      <c r="M1507" s="28"/>
      <c r="N1507" s="28"/>
      <c r="O1507" s="28"/>
    </row>
    <row r="1508" spans="1:15">
      <c r="A1508" t="s">
        <v>406</v>
      </c>
      <c r="B1508" s="26" t="s">
        <v>409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94</v>
      </c>
      <c r="J1508" s="27" t="s">
        <v>95</v>
      </c>
      <c r="K1508" s="27" t="s">
        <v>340</v>
      </c>
      <c r="L1508" s="27" t="s">
        <v>341</v>
      </c>
      <c r="M1508" s="28"/>
      <c r="N1508" s="28"/>
      <c r="O1508" s="28"/>
    </row>
    <row r="1509" spans="1:15">
      <c r="A1509" t="s">
        <v>406</v>
      </c>
      <c r="B1509" s="26" t="s">
        <v>409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172</v>
      </c>
      <c r="J1509" s="27" t="s">
        <v>173</v>
      </c>
      <c r="K1509" s="27" t="s">
        <v>340</v>
      </c>
      <c r="L1509" s="27" t="s">
        <v>341</v>
      </c>
      <c r="M1509" s="28"/>
      <c r="N1509" s="28"/>
      <c r="O1509" s="28"/>
    </row>
    <row r="1510" spans="1:15">
      <c r="A1510" t="s">
        <v>406</v>
      </c>
      <c r="B1510" s="26" t="s">
        <v>409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233</v>
      </c>
      <c r="J1510" s="27" t="s">
        <v>234</v>
      </c>
      <c r="K1510" s="27" t="s">
        <v>340</v>
      </c>
      <c r="L1510" s="27" t="s">
        <v>341</v>
      </c>
      <c r="M1510" s="28"/>
      <c r="N1510" s="28"/>
      <c r="O1510" s="28"/>
    </row>
    <row r="1511" spans="1:15">
      <c r="A1511" t="s">
        <v>406</v>
      </c>
      <c r="B1511" s="26" t="s">
        <v>409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136</v>
      </c>
      <c r="J1511" s="27" t="s">
        <v>137</v>
      </c>
      <c r="K1511" s="27" t="s">
        <v>340</v>
      </c>
      <c r="L1511" s="27" t="s">
        <v>341</v>
      </c>
      <c r="M1511" s="28"/>
      <c r="N1511" s="28"/>
      <c r="O1511" s="28"/>
    </row>
    <row r="1512" spans="1:15">
      <c r="A1512" t="s">
        <v>406</v>
      </c>
      <c r="B1512" s="26" t="s">
        <v>409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178</v>
      </c>
      <c r="J1512" s="27" t="s">
        <v>179</v>
      </c>
      <c r="K1512" s="27" t="s">
        <v>340</v>
      </c>
      <c r="L1512" s="27" t="s">
        <v>341</v>
      </c>
      <c r="M1512" s="28"/>
      <c r="N1512" s="28"/>
      <c r="O1512" s="28"/>
    </row>
    <row r="1513" spans="1:15">
      <c r="A1513" t="s">
        <v>406</v>
      </c>
      <c r="B1513" s="26" t="s">
        <v>409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154</v>
      </c>
      <c r="J1513" s="27" t="s">
        <v>155</v>
      </c>
      <c r="K1513" s="27" t="s">
        <v>340</v>
      </c>
      <c r="L1513" s="27" t="s">
        <v>341</v>
      </c>
      <c r="M1513" s="28"/>
      <c r="N1513" s="28"/>
      <c r="O1513" s="28"/>
    </row>
    <row r="1514" spans="1:15">
      <c r="A1514" t="s">
        <v>406</v>
      </c>
      <c r="B1514" s="26" t="s">
        <v>409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164</v>
      </c>
      <c r="J1514" s="27" t="s">
        <v>165</v>
      </c>
      <c r="K1514" s="27" t="s">
        <v>340</v>
      </c>
      <c r="L1514" s="27" t="s">
        <v>341</v>
      </c>
      <c r="M1514" s="28"/>
      <c r="N1514" s="28"/>
      <c r="O1514" s="28"/>
    </row>
    <row r="1515" spans="1:15">
      <c r="A1515" t="s">
        <v>406</v>
      </c>
      <c r="B1515" s="26" t="s">
        <v>409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180</v>
      </c>
      <c r="J1515" s="27" t="s">
        <v>181</v>
      </c>
      <c r="K1515" s="27" t="s">
        <v>340</v>
      </c>
      <c r="L1515" s="27" t="s">
        <v>341</v>
      </c>
      <c r="M1515" s="28"/>
      <c r="N1515" s="28"/>
      <c r="O1515" s="28"/>
    </row>
    <row r="1516" spans="1:15">
      <c r="A1516" t="s">
        <v>406</v>
      </c>
      <c r="B1516" s="26" t="s">
        <v>409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215</v>
      </c>
      <c r="J1516" s="27" t="s">
        <v>216</v>
      </c>
      <c r="K1516" s="27" t="s">
        <v>340</v>
      </c>
      <c r="L1516" s="27" t="s">
        <v>341</v>
      </c>
      <c r="M1516" s="28"/>
      <c r="N1516" s="28"/>
      <c r="O1516" s="28"/>
    </row>
    <row r="1517" spans="1:15">
      <c r="A1517" t="s">
        <v>406</v>
      </c>
      <c r="B1517" s="26" t="s">
        <v>409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182</v>
      </c>
      <c r="J1517" s="27" t="s">
        <v>183</v>
      </c>
      <c r="K1517" s="27" t="s">
        <v>340</v>
      </c>
      <c r="L1517" s="27" t="s">
        <v>341</v>
      </c>
      <c r="M1517" s="28"/>
      <c r="N1517" s="28"/>
      <c r="O1517" s="28"/>
    </row>
    <row r="1518" spans="1:15">
      <c r="A1518" t="s">
        <v>406</v>
      </c>
      <c r="B1518" s="26" t="s">
        <v>409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156</v>
      </c>
      <c r="J1518" s="27" t="s">
        <v>157</v>
      </c>
      <c r="K1518" s="27" t="s">
        <v>340</v>
      </c>
      <c r="L1518" s="27" t="s">
        <v>341</v>
      </c>
      <c r="M1518" s="28"/>
      <c r="N1518" s="28"/>
      <c r="O1518" s="28"/>
    </row>
    <row r="1519" spans="1:15">
      <c r="A1519" t="s">
        <v>406</v>
      </c>
      <c r="B1519" s="26" t="s">
        <v>409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132</v>
      </c>
      <c r="J1519" s="27" t="s">
        <v>133</v>
      </c>
      <c r="K1519" s="27" t="s">
        <v>340</v>
      </c>
      <c r="L1519" s="27" t="s">
        <v>341</v>
      </c>
      <c r="M1519" s="28"/>
      <c r="N1519" s="28"/>
      <c r="O1519" s="28"/>
    </row>
    <row r="1520" spans="1:15">
      <c r="A1520" t="s">
        <v>406</v>
      </c>
      <c r="B1520" s="26" t="s">
        <v>409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158</v>
      </c>
      <c r="J1520" s="27" t="s">
        <v>159</v>
      </c>
      <c r="K1520" s="27" t="s">
        <v>340</v>
      </c>
      <c r="L1520" s="27" t="s">
        <v>341</v>
      </c>
      <c r="M1520" s="28"/>
      <c r="N1520" s="28"/>
      <c r="O1520" s="28"/>
    </row>
    <row r="1521" spans="1:15">
      <c r="A1521" t="s">
        <v>406</v>
      </c>
      <c r="B1521" s="26" t="s">
        <v>409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199</v>
      </c>
      <c r="J1521" s="27" t="s">
        <v>200</v>
      </c>
      <c r="K1521" s="27" t="s">
        <v>340</v>
      </c>
      <c r="L1521" s="27" t="s">
        <v>341</v>
      </c>
      <c r="M1521" s="28"/>
      <c r="N1521" s="28"/>
      <c r="O1521" s="28"/>
    </row>
    <row r="1522" spans="1:15">
      <c r="A1522" t="s">
        <v>406</v>
      </c>
      <c r="B1522" s="26" t="s">
        <v>409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96</v>
      </c>
      <c r="J1522" s="27" t="s">
        <v>97</v>
      </c>
      <c r="K1522" s="27" t="s">
        <v>340</v>
      </c>
      <c r="L1522" s="27" t="s">
        <v>341</v>
      </c>
      <c r="M1522" s="28"/>
      <c r="N1522" s="28"/>
      <c r="O1522" s="28"/>
    </row>
    <row r="1523" spans="1:15">
      <c r="A1523" t="s">
        <v>406</v>
      </c>
      <c r="B1523" s="26" t="s">
        <v>409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116</v>
      </c>
      <c r="J1523" s="27" t="s">
        <v>117</v>
      </c>
      <c r="K1523" s="27" t="s">
        <v>340</v>
      </c>
      <c r="L1523" s="27" t="s">
        <v>341</v>
      </c>
      <c r="M1523" s="28"/>
      <c r="N1523" s="28"/>
      <c r="O1523" s="28"/>
    </row>
    <row r="1524" spans="1:15">
      <c r="A1524" t="s">
        <v>406</v>
      </c>
      <c r="B1524" s="26" t="s">
        <v>409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184</v>
      </c>
      <c r="J1524" s="27" t="s">
        <v>185</v>
      </c>
      <c r="K1524" s="27" t="s">
        <v>340</v>
      </c>
      <c r="L1524" s="27" t="s">
        <v>341</v>
      </c>
      <c r="M1524" s="28"/>
      <c r="N1524" s="28"/>
      <c r="O1524" s="28"/>
    </row>
    <row r="1525" spans="1:15">
      <c r="A1525" t="s">
        <v>406</v>
      </c>
      <c r="B1525" s="26" t="s">
        <v>409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144</v>
      </c>
      <c r="J1525" s="27" t="s">
        <v>145</v>
      </c>
      <c r="K1525" s="27" t="s">
        <v>340</v>
      </c>
      <c r="L1525" s="27" t="s">
        <v>341</v>
      </c>
      <c r="M1525" s="28"/>
      <c r="N1525" s="28"/>
      <c r="O1525" s="28"/>
    </row>
    <row r="1526" spans="1:15">
      <c r="A1526" t="s">
        <v>406</v>
      </c>
      <c r="B1526" s="26" t="s">
        <v>409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138</v>
      </c>
      <c r="J1526" s="27" t="s">
        <v>139</v>
      </c>
      <c r="K1526" s="27" t="s">
        <v>340</v>
      </c>
      <c r="L1526" s="27" t="s">
        <v>341</v>
      </c>
      <c r="M1526" s="28"/>
      <c r="N1526" s="28"/>
      <c r="O1526" s="28"/>
    </row>
    <row r="1527" spans="1:15">
      <c r="A1527" t="s">
        <v>406</v>
      </c>
      <c r="B1527" s="26" t="s">
        <v>409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140</v>
      </c>
      <c r="J1527" s="27" t="s">
        <v>141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406</v>
      </c>
      <c r="B1528" s="26" t="s">
        <v>409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128</v>
      </c>
      <c r="J1528" s="27" t="s">
        <v>129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406</v>
      </c>
      <c r="B1529" s="26" t="s">
        <v>409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146</v>
      </c>
      <c r="J1529" s="27" t="s">
        <v>147</v>
      </c>
      <c r="K1529" s="27" t="s">
        <v>340</v>
      </c>
      <c r="L1529" s="27" t="s">
        <v>341</v>
      </c>
      <c r="M1529" s="28"/>
      <c r="N1529" s="28"/>
      <c r="O1529" s="28"/>
    </row>
    <row r="1530" spans="1:15">
      <c r="A1530" t="s">
        <v>406</v>
      </c>
      <c r="B1530" s="26" t="s">
        <v>409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148</v>
      </c>
      <c r="J1530" s="27" t="s">
        <v>149</v>
      </c>
      <c r="K1530" s="27" t="s">
        <v>340</v>
      </c>
      <c r="L1530" s="27" t="s">
        <v>341</v>
      </c>
      <c r="M1530" s="28"/>
      <c r="N1530" s="28"/>
      <c r="O1530" s="28"/>
    </row>
    <row r="1531" spans="1:15">
      <c r="A1531" t="s">
        <v>406</v>
      </c>
      <c r="B1531" s="26" t="s">
        <v>409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98</v>
      </c>
      <c r="J1531" s="27" t="s">
        <v>99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406</v>
      </c>
      <c r="B1532" s="26" t="s">
        <v>409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275</v>
      </c>
      <c r="J1532" s="27" t="s">
        <v>276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406</v>
      </c>
      <c r="B1533" s="26" t="s">
        <v>409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104</v>
      </c>
      <c r="J1533" s="27" t="s">
        <v>105</v>
      </c>
      <c r="K1533" s="27" t="s">
        <v>340</v>
      </c>
      <c r="L1533" s="27" t="s">
        <v>341</v>
      </c>
      <c r="M1533" s="28"/>
      <c r="N1533" s="28"/>
      <c r="O1533" s="28"/>
    </row>
    <row r="1534" spans="1:15">
      <c r="A1534" t="s">
        <v>406</v>
      </c>
      <c r="B1534" s="26" t="s">
        <v>409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142</v>
      </c>
      <c r="J1534" s="27" t="s">
        <v>143</v>
      </c>
      <c r="K1534" s="27" t="s">
        <v>340</v>
      </c>
      <c r="L1534" s="27" t="s">
        <v>341</v>
      </c>
      <c r="M1534" s="28"/>
      <c r="N1534" s="28"/>
      <c r="O1534" s="28"/>
    </row>
    <row r="1535" spans="1:15">
      <c r="A1535" t="s">
        <v>406</v>
      </c>
      <c r="B1535" s="26" t="s">
        <v>409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174</v>
      </c>
      <c r="J1535" s="27" t="s">
        <v>175</v>
      </c>
      <c r="K1535" s="27" t="s">
        <v>340</v>
      </c>
      <c r="L1535" s="27" t="s">
        <v>341</v>
      </c>
      <c r="M1535" s="28"/>
      <c r="N1535" s="28"/>
      <c r="O1535" s="28"/>
    </row>
    <row r="1536" spans="1:15">
      <c r="A1536" t="s">
        <v>406</v>
      </c>
      <c r="B1536" s="26" t="s">
        <v>409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253</v>
      </c>
      <c r="J1536" s="27" t="s">
        <v>254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406</v>
      </c>
      <c r="B1537" s="26" t="s">
        <v>409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118</v>
      </c>
      <c r="J1537" s="27" t="s">
        <v>119</v>
      </c>
      <c r="K1537" s="27" t="s">
        <v>340</v>
      </c>
      <c r="L1537" s="27" t="s">
        <v>341</v>
      </c>
      <c r="M1537" s="28"/>
      <c r="N1537" s="28"/>
      <c r="O1537" s="28"/>
    </row>
    <row r="1538" spans="1:15">
      <c r="A1538" t="s">
        <v>406</v>
      </c>
      <c r="B1538" s="26" t="s">
        <v>409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342</v>
      </c>
      <c r="J1538" s="27" t="s">
        <v>343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406</v>
      </c>
      <c r="B1539" s="26" t="s">
        <v>409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336</v>
      </c>
      <c r="J1539" s="27" t="s">
        <v>337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406</v>
      </c>
      <c r="B1540" s="26" t="s">
        <v>409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344</v>
      </c>
      <c r="J1540" s="27" t="s">
        <v>345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406</v>
      </c>
      <c r="B1541" s="26" t="s">
        <v>409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202</v>
      </c>
      <c r="J1541" s="27" t="s">
        <v>43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406</v>
      </c>
      <c r="B1542" s="26" t="s">
        <v>409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248</v>
      </c>
      <c r="J1542" s="27" t="s">
        <v>188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406</v>
      </c>
      <c r="B1543" s="26" t="s">
        <v>409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114</v>
      </c>
      <c r="J1543" s="27" t="s">
        <v>115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406</v>
      </c>
      <c r="B1544" s="26" t="s">
        <v>409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100</v>
      </c>
      <c r="J1544" s="27" t="s">
        <v>101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406</v>
      </c>
      <c r="B1545" s="26" t="s">
        <v>409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166</v>
      </c>
      <c r="J1545" s="27" t="s">
        <v>167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406</v>
      </c>
      <c r="B1546" s="26" t="s">
        <v>409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288</v>
      </c>
      <c r="J1546" s="27" t="s">
        <v>289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406</v>
      </c>
      <c r="B1547" s="26" t="s">
        <v>409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9">
        <v>31</v>
      </c>
      <c r="H1547" s="27" t="s">
        <v>161</v>
      </c>
      <c r="I1547" s="27">
        <v>3835</v>
      </c>
      <c r="J1547" s="27" t="s">
        <v>291</v>
      </c>
      <c r="K1547" s="27" t="s">
        <v>340</v>
      </c>
      <c r="L1547" s="27" t="s">
        <v>341</v>
      </c>
      <c r="M1547" s="28"/>
      <c r="N1547" s="28"/>
      <c r="O1547" s="28"/>
    </row>
    <row r="1548" spans="1:15">
      <c r="A1548" t="s">
        <v>406</v>
      </c>
      <c r="B1548" s="26" t="s">
        <v>409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237</v>
      </c>
      <c r="J1548" s="27" t="s">
        <v>238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406</v>
      </c>
      <c r="B1549" s="26" t="s">
        <v>409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207</v>
      </c>
      <c r="J1549" s="27" t="s">
        <v>208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406</v>
      </c>
      <c r="B1550" s="26" t="s">
        <v>409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108</v>
      </c>
      <c r="J1550" s="27" t="s">
        <v>109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406</v>
      </c>
      <c r="B1551" s="26" t="s">
        <v>409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300</v>
      </c>
      <c r="J1551" s="27" t="s">
        <v>301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406</v>
      </c>
      <c r="B1552" s="26" t="s">
        <v>409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168</v>
      </c>
      <c r="J1552" s="27" t="s">
        <v>169</v>
      </c>
      <c r="K1552" s="27" t="s">
        <v>340</v>
      </c>
      <c r="L1552" s="27" t="s">
        <v>341</v>
      </c>
      <c r="M1552" s="28"/>
      <c r="N1552" s="28"/>
      <c r="O1552" s="28"/>
    </row>
    <row r="1553" spans="1:15">
      <c r="A1553" t="s">
        <v>406</v>
      </c>
      <c r="B1553" s="26" t="s">
        <v>409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191</v>
      </c>
      <c r="J1553" s="27" t="s">
        <v>192</v>
      </c>
      <c r="K1553" s="27" t="s">
        <v>340</v>
      </c>
      <c r="L1553" s="27" t="s">
        <v>341</v>
      </c>
      <c r="M1553" s="28"/>
      <c r="N1553" s="28"/>
      <c r="O1553" s="28"/>
    </row>
    <row r="1554" spans="1:15">
      <c r="A1554" t="s">
        <v>406</v>
      </c>
      <c r="B1554" s="26" t="s">
        <v>409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217</v>
      </c>
      <c r="J1554" s="27" t="s">
        <v>218</v>
      </c>
      <c r="K1554" s="27" t="s">
        <v>340</v>
      </c>
      <c r="L1554" s="27" t="s">
        <v>341</v>
      </c>
      <c r="M1554" s="28"/>
      <c r="N1554" s="28"/>
      <c r="O1554" s="28"/>
    </row>
    <row r="1555" spans="1:15">
      <c r="A1555" t="s">
        <v>406</v>
      </c>
      <c r="B1555" s="26" t="s">
        <v>409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203</v>
      </c>
      <c r="J1555" s="27" t="s">
        <v>204</v>
      </c>
      <c r="K1555" s="27" t="s">
        <v>340</v>
      </c>
      <c r="L1555" s="27" t="s">
        <v>341</v>
      </c>
      <c r="M1555" s="28"/>
      <c r="N1555" s="28"/>
      <c r="O1555" s="28"/>
    </row>
    <row r="1556" spans="1:15">
      <c r="A1556" t="s">
        <v>406</v>
      </c>
      <c r="B1556" s="26" t="s">
        <v>409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211</v>
      </c>
      <c r="J1556" s="27" t="s">
        <v>212</v>
      </c>
      <c r="K1556" s="27" t="s">
        <v>340</v>
      </c>
      <c r="L1556" s="27" t="s">
        <v>341</v>
      </c>
      <c r="M1556" s="28"/>
      <c r="N1556" s="28"/>
      <c r="O1556" s="28"/>
    </row>
    <row r="1557" spans="1:15">
      <c r="A1557" t="s">
        <v>406</v>
      </c>
      <c r="B1557" s="26" t="s">
        <v>409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302</v>
      </c>
      <c r="J1557" s="27" t="s">
        <v>303</v>
      </c>
      <c r="K1557" s="27" t="s">
        <v>340</v>
      </c>
      <c r="L1557" s="27" t="s">
        <v>341</v>
      </c>
      <c r="M1557" s="28"/>
      <c r="N1557" s="28"/>
      <c r="O1557" s="28"/>
    </row>
    <row r="1558" spans="1:15">
      <c r="A1558" t="s">
        <v>406</v>
      </c>
      <c r="B1558" s="26" t="s">
        <v>409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239</v>
      </c>
      <c r="J1558" s="27" t="s">
        <v>240</v>
      </c>
      <c r="K1558" s="27" t="s">
        <v>340</v>
      </c>
      <c r="L1558" s="27" t="s">
        <v>341</v>
      </c>
      <c r="M1558" s="28"/>
      <c r="N1558" s="28"/>
      <c r="O1558" s="28"/>
    </row>
    <row r="1559" spans="1:15">
      <c r="A1559" t="s">
        <v>406</v>
      </c>
      <c r="B1559" s="26" t="s">
        <v>409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304</v>
      </c>
      <c r="J1559" s="27" t="s">
        <v>305</v>
      </c>
      <c r="K1559" s="27" t="s">
        <v>340</v>
      </c>
      <c r="L1559" s="27" t="s">
        <v>341</v>
      </c>
      <c r="M1559" s="28"/>
      <c r="N1559" s="28"/>
      <c r="O1559" s="28"/>
    </row>
    <row r="1560" spans="1:15">
      <c r="A1560" t="s">
        <v>406</v>
      </c>
      <c r="B1560" s="26" t="s">
        <v>409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193</v>
      </c>
      <c r="J1560" s="27" t="s">
        <v>194</v>
      </c>
      <c r="K1560" s="27" t="s">
        <v>340</v>
      </c>
      <c r="L1560" s="27" t="s">
        <v>341</v>
      </c>
      <c r="M1560" s="28"/>
      <c r="N1560" s="28"/>
      <c r="O1560" s="28"/>
    </row>
    <row r="1561" spans="1:15">
      <c r="A1561" t="s">
        <v>406</v>
      </c>
      <c r="B1561" s="26" t="s">
        <v>409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195</v>
      </c>
      <c r="J1561" s="27" t="s">
        <v>196</v>
      </c>
      <c r="K1561" s="27" t="s">
        <v>340</v>
      </c>
      <c r="L1561" s="27" t="s">
        <v>341</v>
      </c>
      <c r="M1561" s="28"/>
      <c r="N1561" s="28"/>
      <c r="O1561" s="28"/>
    </row>
    <row r="1562" spans="1:15">
      <c r="A1562" t="s">
        <v>406</v>
      </c>
      <c r="B1562" s="26" t="s">
        <v>409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223</v>
      </c>
      <c r="J1562" s="27" t="s">
        <v>224</v>
      </c>
      <c r="K1562" s="27" t="s">
        <v>340</v>
      </c>
      <c r="L1562" s="27" t="s">
        <v>341</v>
      </c>
      <c r="M1562" s="28"/>
      <c r="N1562" s="28"/>
      <c r="O1562" s="28"/>
    </row>
    <row r="1563" spans="1:15">
      <c r="A1563" t="s">
        <v>406</v>
      </c>
      <c r="B1563" s="26" t="s">
        <v>409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221</v>
      </c>
      <c r="J1563" s="27" t="s">
        <v>222</v>
      </c>
      <c r="K1563" s="27" t="s">
        <v>340</v>
      </c>
      <c r="L1563" s="27" t="s">
        <v>341</v>
      </c>
      <c r="M1563" s="28"/>
      <c r="N1563" s="28"/>
      <c r="O1563" s="28"/>
    </row>
    <row r="1564" spans="1:15">
      <c r="A1564" t="s">
        <v>406</v>
      </c>
      <c r="B1564" s="26" t="s">
        <v>409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261</v>
      </c>
      <c r="J1564" s="27" t="s">
        <v>262</v>
      </c>
      <c r="K1564" s="27" t="s">
        <v>340</v>
      </c>
      <c r="L1564" s="27" t="s">
        <v>341</v>
      </c>
      <c r="M1564" s="28"/>
      <c r="N1564" s="28"/>
      <c r="O1564" s="28"/>
    </row>
    <row r="1565" spans="1:15">
      <c r="A1565" t="s">
        <v>406</v>
      </c>
      <c r="B1565" s="26" t="s">
        <v>409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170</v>
      </c>
      <c r="H1565" s="27" t="s">
        <v>171</v>
      </c>
      <c r="I1565" s="27" t="s">
        <v>84</v>
      </c>
      <c r="J1565" s="27" t="s">
        <v>85</v>
      </c>
      <c r="K1565" s="27" t="s">
        <v>340</v>
      </c>
      <c r="L1565" s="27" t="s">
        <v>341</v>
      </c>
      <c r="M1565" s="28"/>
      <c r="N1565" s="28"/>
      <c r="O1565" s="28"/>
    </row>
    <row r="1566" spans="1:15">
      <c r="A1566" t="s">
        <v>406</v>
      </c>
      <c r="B1566" s="26" t="s">
        <v>409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170</v>
      </c>
      <c r="H1566" s="27" t="s">
        <v>171</v>
      </c>
      <c r="I1566" s="27" t="s">
        <v>271</v>
      </c>
      <c r="J1566" s="27" t="s">
        <v>272</v>
      </c>
      <c r="K1566" s="27" t="s">
        <v>340</v>
      </c>
      <c r="L1566" s="27" t="s">
        <v>341</v>
      </c>
      <c r="M1566" s="28"/>
      <c r="N1566" s="28"/>
      <c r="O1566" s="28"/>
    </row>
    <row r="1567" spans="1:15">
      <c r="A1567" t="s">
        <v>406</v>
      </c>
      <c r="B1567" s="26" t="s">
        <v>409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231</v>
      </c>
      <c r="J1567" s="27" t="s">
        <v>232</v>
      </c>
      <c r="K1567" s="27" t="s">
        <v>340</v>
      </c>
      <c r="L1567" s="27" t="s">
        <v>341</v>
      </c>
      <c r="M1567" s="28"/>
      <c r="N1567" s="28"/>
      <c r="O1567" s="28"/>
    </row>
    <row r="1568" spans="1:15">
      <c r="A1568" t="s">
        <v>406</v>
      </c>
      <c r="B1568" s="26" t="s">
        <v>409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273</v>
      </c>
      <c r="J1568" s="27" t="s">
        <v>274</v>
      </c>
      <c r="K1568" s="27" t="s">
        <v>340</v>
      </c>
      <c r="L1568" s="27" t="s">
        <v>341</v>
      </c>
      <c r="M1568" s="28"/>
      <c r="N1568" s="28"/>
      <c r="O1568" s="28"/>
    </row>
    <row r="1569" spans="1:15">
      <c r="A1569" t="s">
        <v>406</v>
      </c>
      <c r="B1569" s="26" t="s">
        <v>409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88</v>
      </c>
      <c r="J1569" s="27" t="s">
        <v>89</v>
      </c>
      <c r="K1569" s="27" t="s">
        <v>340</v>
      </c>
      <c r="L1569" s="27" t="s">
        <v>341</v>
      </c>
      <c r="M1569" s="28"/>
      <c r="N1569" s="28"/>
      <c r="O1569" s="28"/>
    </row>
    <row r="1570" spans="1:15">
      <c r="A1570" t="s">
        <v>406</v>
      </c>
      <c r="B1570" s="26" t="s">
        <v>409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124</v>
      </c>
      <c r="J1570" s="27" t="s">
        <v>125</v>
      </c>
      <c r="K1570" s="27" t="s">
        <v>340</v>
      </c>
      <c r="L1570" s="27" t="s">
        <v>341</v>
      </c>
      <c r="M1570" s="28"/>
      <c r="N1570" s="28"/>
      <c r="O1570" s="28"/>
    </row>
    <row r="1571" spans="1:15">
      <c r="A1571" t="s">
        <v>406</v>
      </c>
      <c r="B1571" s="26" t="s">
        <v>409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90</v>
      </c>
      <c r="J1571" s="27" t="s">
        <v>91</v>
      </c>
      <c r="K1571" s="27" t="s">
        <v>340</v>
      </c>
      <c r="L1571" s="27" t="s">
        <v>341</v>
      </c>
      <c r="M1571" s="28"/>
      <c r="N1571" s="28"/>
      <c r="O1571" s="28"/>
    </row>
    <row r="1572" spans="1:15">
      <c r="A1572" t="s">
        <v>406</v>
      </c>
      <c r="B1572" s="26" t="s">
        <v>409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92</v>
      </c>
      <c r="J1572" s="27" t="s">
        <v>93</v>
      </c>
      <c r="K1572" s="27" t="s">
        <v>340</v>
      </c>
      <c r="L1572" s="27" t="s">
        <v>341</v>
      </c>
      <c r="M1572" s="28"/>
      <c r="N1572" s="28"/>
      <c r="O1572" s="28"/>
    </row>
    <row r="1573" spans="1:15">
      <c r="A1573" t="s">
        <v>406</v>
      </c>
      <c r="B1573" s="26" t="s">
        <v>409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134</v>
      </c>
      <c r="J1573" s="27" t="s">
        <v>135</v>
      </c>
      <c r="K1573" s="27" t="s">
        <v>340</v>
      </c>
      <c r="L1573" s="27" t="s">
        <v>341</v>
      </c>
      <c r="M1573" s="28"/>
      <c r="N1573" s="28"/>
      <c r="O1573" s="28"/>
    </row>
    <row r="1574" spans="1:15">
      <c r="A1574" t="s">
        <v>406</v>
      </c>
      <c r="B1574" s="26" t="s">
        <v>409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94</v>
      </c>
      <c r="J1574" s="27" t="s">
        <v>95</v>
      </c>
      <c r="K1574" s="27" t="s">
        <v>340</v>
      </c>
      <c r="L1574" s="27" t="s">
        <v>341</v>
      </c>
      <c r="M1574" s="28"/>
      <c r="N1574" s="28"/>
      <c r="O1574" s="28"/>
    </row>
    <row r="1575" spans="1:15">
      <c r="A1575" t="s">
        <v>406</v>
      </c>
      <c r="B1575" s="26" t="s">
        <v>409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172</v>
      </c>
      <c r="J1575" s="27" t="s">
        <v>173</v>
      </c>
      <c r="K1575" s="27" t="s">
        <v>340</v>
      </c>
      <c r="L1575" s="27" t="s">
        <v>341</v>
      </c>
      <c r="M1575" s="28"/>
      <c r="N1575" s="28"/>
      <c r="O1575" s="28"/>
    </row>
    <row r="1576" spans="1:15">
      <c r="A1576" t="s">
        <v>406</v>
      </c>
      <c r="B1576" s="26" t="s">
        <v>409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233</v>
      </c>
      <c r="J1576" s="27" t="s">
        <v>234</v>
      </c>
      <c r="K1576" s="27" t="s">
        <v>340</v>
      </c>
      <c r="L1576" s="27" t="s">
        <v>341</v>
      </c>
      <c r="M1576" s="28"/>
      <c r="N1576" s="28"/>
      <c r="O1576" s="28"/>
    </row>
    <row r="1577" spans="1:15">
      <c r="A1577" t="s">
        <v>406</v>
      </c>
      <c r="B1577" s="26" t="s">
        <v>409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136</v>
      </c>
      <c r="J1577" s="27" t="s">
        <v>137</v>
      </c>
      <c r="K1577" s="27" t="s">
        <v>340</v>
      </c>
      <c r="L1577" s="27" t="s">
        <v>341</v>
      </c>
      <c r="M1577" s="28"/>
      <c r="N1577" s="28"/>
      <c r="O1577" s="28"/>
    </row>
    <row r="1578" spans="1:15">
      <c r="A1578" t="s">
        <v>406</v>
      </c>
      <c r="B1578" s="26" t="s">
        <v>409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178</v>
      </c>
      <c r="J1578" s="27" t="s">
        <v>179</v>
      </c>
      <c r="K1578" s="27" t="s">
        <v>340</v>
      </c>
      <c r="L1578" s="27" t="s">
        <v>341</v>
      </c>
      <c r="M1578" s="28"/>
      <c r="N1578" s="28"/>
      <c r="O1578" s="28"/>
    </row>
    <row r="1579" spans="1:15">
      <c r="A1579" t="s">
        <v>406</v>
      </c>
      <c r="B1579" s="26" t="s">
        <v>409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154</v>
      </c>
      <c r="J1579" s="27" t="s">
        <v>155</v>
      </c>
      <c r="K1579" s="27" t="s">
        <v>340</v>
      </c>
      <c r="L1579" s="27" t="s">
        <v>341</v>
      </c>
      <c r="M1579" s="28"/>
      <c r="N1579" s="28"/>
      <c r="O1579" s="28"/>
    </row>
    <row r="1580" spans="1:15">
      <c r="A1580" t="s">
        <v>406</v>
      </c>
      <c r="B1580" s="26" t="s">
        <v>409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164</v>
      </c>
      <c r="J1580" s="27" t="s">
        <v>165</v>
      </c>
      <c r="K1580" s="27" t="s">
        <v>340</v>
      </c>
      <c r="L1580" s="27" t="s">
        <v>341</v>
      </c>
      <c r="M1580" s="28"/>
      <c r="N1580" s="28"/>
      <c r="O1580" s="28"/>
    </row>
    <row r="1581" spans="1:15">
      <c r="A1581" t="s">
        <v>406</v>
      </c>
      <c r="B1581" s="26" t="s">
        <v>409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180</v>
      </c>
      <c r="J1581" s="27" t="s">
        <v>181</v>
      </c>
      <c r="K1581" s="27" t="s">
        <v>340</v>
      </c>
      <c r="L1581" s="27" t="s">
        <v>341</v>
      </c>
      <c r="M1581" s="28"/>
      <c r="N1581" s="28"/>
      <c r="O1581" s="28"/>
    </row>
    <row r="1582" spans="1:15">
      <c r="A1582" t="s">
        <v>406</v>
      </c>
      <c r="B1582" s="26" t="s">
        <v>409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215</v>
      </c>
      <c r="J1582" s="27" t="s">
        <v>216</v>
      </c>
      <c r="K1582" s="27" t="s">
        <v>340</v>
      </c>
      <c r="L1582" s="27" t="s">
        <v>341</v>
      </c>
      <c r="M1582" s="28"/>
      <c r="N1582" s="28"/>
      <c r="O1582" s="28"/>
    </row>
    <row r="1583" spans="1:15">
      <c r="A1583" t="s">
        <v>406</v>
      </c>
      <c r="B1583" s="26" t="s">
        <v>409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182</v>
      </c>
      <c r="J1583" s="27" t="s">
        <v>183</v>
      </c>
      <c r="K1583" s="27" t="s">
        <v>340</v>
      </c>
      <c r="L1583" s="27" t="s">
        <v>341</v>
      </c>
      <c r="M1583" s="28"/>
      <c r="N1583" s="28"/>
      <c r="O1583" s="28"/>
    </row>
    <row r="1584" spans="1:15">
      <c r="A1584" t="s">
        <v>406</v>
      </c>
      <c r="B1584" s="26" t="s">
        <v>409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156</v>
      </c>
      <c r="J1584" s="27" t="s">
        <v>157</v>
      </c>
      <c r="K1584" s="27" t="s">
        <v>340</v>
      </c>
      <c r="L1584" s="27" t="s">
        <v>341</v>
      </c>
      <c r="M1584" s="28"/>
      <c r="N1584" s="28"/>
      <c r="O1584" s="28"/>
    </row>
    <row r="1585" spans="1:15">
      <c r="A1585" t="s">
        <v>406</v>
      </c>
      <c r="B1585" s="26" t="s">
        <v>409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132</v>
      </c>
      <c r="J1585" s="27" t="s">
        <v>133</v>
      </c>
      <c r="K1585" s="27" t="s">
        <v>340</v>
      </c>
      <c r="L1585" s="27" t="s">
        <v>341</v>
      </c>
      <c r="M1585" s="28"/>
      <c r="N1585" s="28"/>
      <c r="O1585" s="28"/>
    </row>
    <row r="1586" spans="1:15">
      <c r="A1586" t="s">
        <v>406</v>
      </c>
      <c r="B1586" s="26" t="s">
        <v>409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158</v>
      </c>
      <c r="J1586" s="27" t="s">
        <v>159</v>
      </c>
      <c r="K1586" s="27" t="s">
        <v>340</v>
      </c>
      <c r="L1586" s="27" t="s">
        <v>341</v>
      </c>
      <c r="M1586" s="28"/>
      <c r="N1586" s="28"/>
      <c r="O1586" s="28"/>
    </row>
    <row r="1587" spans="1:15">
      <c r="A1587" t="s">
        <v>406</v>
      </c>
      <c r="B1587" s="26" t="s">
        <v>409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199</v>
      </c>
      <c r="J1587" s="27" t="s">
        <v>200</v>
      </c>
      <c r="K1587" s="27" t="s">
        <v>340</v>
      </c>
      <c r="L1587" s="27" t="s">
        <v>341</v>
      </c>
      <c r="M1587" s="28"/>
      <c r="N1587" s="28"/>
      <c r="O1587" s="28"/>
    </row>
    <row r="1588" spans="1:15">
      <c r="A1588" t="s">
        <v>406</v>
      </c>
      <c r="B1588" s="26" t="s">
        <v>409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96</v>
      </c>
      <c r="J1588" s="27" t="s">
        <v>97</v>
      </c>
      <c r="K1588" s="27" t="s">
        <v>340</v>
      </c>
      <c r="L1588" s="27" t="s">
        <v>341</v>
      </c>
      <c r="M1588" s="28"/>
      <c r="N1588" s="28"/>
      <c r="O1588" s="28"/>
    </row>
    <row r="1589" spans="1:15">
      <c r="A1589" t="s">
        <v>406</v>
      </c>
      <c r="B1589" s="26" t="s">
        <v>409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116</v>
      </c>
      <c r="J1589" s="27" t="s">
        <v>117</v>
      </c>
      <c r="K1589" s="27" t="s">
        <v>340</v>
      </c>
      <c r="L1589" s="27" t="s">
        <v>341</v>
      </c>
      <c r="M1589" s="28"/>
      <c r="N1589" s="28"/>
      <c r="O1589" s="28"/>
    </row>
    <row r="1590" spans="1:15">
      <c r="A1590" t="s">
        <v>406</v>
      </c>
      <c r="B1590" s="26" t="s">
        <v>409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184</v>
      </c>
      <c r="J1590" s="27" t="s">
        <v>185</v>
      </c>
      <c r="K1590" s="27" t="s">
        <v>340</v>
      </c>
      <c r="L1590" s="27" t="s">
        <v>341</v>
      </c>
      <c r="M1590" s="28"/>
      <c r="N1590" s="28"/>
      <c r="O1590" s="28"/>
    </row>
    <row r="1591" spans="1:15">
      <c r="A1591" t="s">
        <v>406</v>
      </c>
      <c r="B1591" s="26" t="s">
        <v>409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144</v>
      </c>
      <c r="J1591" s="27" t="s">
        <v>145</v>
      </c>
      <c r="K1591" s="27" t="s">
        <v>340</v>
      </c>
      <c r="L1591" s="27" t="s">
        <v>341</v>
      </c>
      <c r="M1591" s="28"/>
      <c r="N1591" s="28"/>
      <c r="O1591" s="28"/>
    </row>
    <row r="1592" spans="1:15">
      <c r="A1592" t="s">
        <v>406</v>
      </c>
      <c r="B1592" s="26" t="s">
        <v>409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138</v>
      </c>
      <c r="J1592" s="27" t="s">
        <v>139</v>
      </c>
      <c r="K1592" s="27" t="s">
        <v>340</v>
      </c>
      <c r="L1592" s="27" t="s">
        <v>341</v>
      </c>
      <c r="M1592" s="28"/>
      <c r="N1592" s="28"/>
      <c r="O1592" s="28"/>
    </row>
    <row r="1593" spans="1:15">
      <c r="A1593" t="s">
        <v>406</v>
      </c>
      <c r="B1593" s="26" t="s">
        <v>409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140</v>
      </c>
      <c r="J1593" s="27" t="s">
        <v>141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406</v>
      </c>
      <c r="B1594" s="26" t="s">
        <v>409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128</v>
      </c>
      <c r="J1594" s="27" t="s">
        <v>129</v>
      </c>
      <c r="K1594" s="27" t="s">
        <v>340</v>
      </c>
      <c r="L1594" s="27" t="s">
        <v>341</v>
      </c>
      <c r="M1594" s="28"/>
      <c r="N1594" s="28"/>
      <c r="O1594" s="28"/>
    </row>
    <row r="1595" spans="1:15">
      <c r="A1595" t="s">
        <v>406</v>
      </c>
      <c r="B1595" s="26" t="s">
        <v>409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146</v>
      </c>
      <c r="J1595" s="27" t="s">
        <v>147</v>
      </c>
      <c r="K1595" s="27" t="s">
        <v>340</v>
      </c>
      <c r="L1595" s="27" t="s">
        <v>341</v>
      </c>
      <c r="M1595" s="28"/>
      <c r="N1595" s="28"/>
      <c r="O1595" s="28"/>
    </row>
    <row r="1596" spans="1:15">
      <c r="A1596" t="s">
        <v>406</v>
      </c>
      <c r="B1596" s="26" t="s">
        <v>409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148</v>
      </c>
      <c r="J1596" s="27" t="s">
        <v>149</v>
      </c>
      <c r="K1596" s="27" t="s">
        <v>340</v>
      </c>
      <c r="L1596" s="27" t="s">
        <v>341</v>
      </c>
      <c r="M1596" s="28"/>
      <c r="N1596" s="28"/>
      <c r="O1596" s="28"/>
    </row>
    <row r="1597" spans="1:15">
      <c r="A1597" t="s">
        <v>406</v>
      </c>
      <c r="B1597" s="26" t="s">
        <v>409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98</v>
      </c>
      <c r="J1597" s="27" t="s">
        <v>99</v>
      </c>
      <c r="K1597" s="27" t="s">
        <v>340</v>
      </c>
      <c r="L1597" s="27" t="s">
        <v>341</v>
      </c>
      <c r="M1597" s="28"/>
      <c r="N1597" s="28"/>
      <c r="O1597" s="28"/>
    </row>
    <row r="1598" spans="1:15">
      <c r="A1598" t="s">
        <v>406</v>
      </c>
      <c r="B1598" s="26" t="s">
        <v>409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275</v>
      </c>
      <c r="J1598" s="27" t="s">
        <v>276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406</v>
      </c>
      <c r="B1599" s="26" t="s">
        <v>409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104</v>
      </c>
      <c r="J1599" s="27" t="s">
        <v>105</v>
      </c>
      <c r="K1599" s="27" t="s">
        <v>340</v>
      </c>
      <c r="L1599" s="27" t="s">
        <v>341</v>
      </c>
      <c r="M1599" s="28"/>
      <c r="N1599" s="28"/>
      <c r="O1599" s="28"/>
    </row>
    <row r="1600" spans="1:15">
      <c r="A1600" t="s">
        <v>406</v>
      </c>
      <c r="B1600" s="26" t="s">
        <v>409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142</v>
      </c>
      <c r="J1600" s="27" t="s">
        <v>143</v>
      </c>
      <c r="K1600" s="27" t="s">
        <v>340</v>
      </c>
      <c r="L1600" s="27" t="s">
        <v>341</v>
      </c>
      <c r="M1600" s="28"/>
      <c r="N1600" s="28"/>
      <c r="O1600" s="28"/>
    </row>
    <row r="1601" spans="1:15">
      <c r="A1601" t="s">
        <v>406</v>
      </c>
      <c r="B1601" s="26" t="s">
        <v>409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174</v>
      </c>
      <c r="J1601" s="27" t="s">
        <v>175</v>
      </c>
      <c r="K1601" s="27" t="s">
        <v>340</v>
      </c>
      <c r="L1601" s="27" t="s">
        <v>341</v>
      </c>
      <c r="M1601" s="28"/>
      <c r="N1601" s="28"/>
      <c r="O1601" s="28"/>
    </row>
    <row r="1602" spans="1:15">
      <c r="A1602" t="s">
        <v>406</v>
      </c>
      <c r="B1602" s="26" t="s">
        <v>409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253</v>
      </c>
      <c r="J1602" s="27" t="s">
        <v>254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406</v>
      </c>
      <c r="B1603" s="26" t="s">
        <v>409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118</v>
      </c>
      <c r="J1603" s="27" t="s">
        <v>119</v>
      </c>
      <c r="K1603" s="27" t="s">
        <v>340</v>
      </c>
      <c r="L1603" s="27" t="s">
        <v>341</v>
      </c>
      <c r="M1603" s="28"/>
      <c r="N1603" s="28"/>
      <c r="O1603" s="28"/>
    </row>
    <row r="1604" spans="1:15">
      <c r="A1604" t="s">
        <v>406</v>
      </c>
      <c r="B1604" s="26" t="s">
        <v>409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>
        <v>3512</v>
      </c>
      <c r="J1604" s="27" t="s">
        <v>343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406</v>
      </c>
      <c r="B1605" s="26" t="s">
        <v>409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336</v>
      </c>
      <c r="J1605" s="27" t="s">
        <v>337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406</v>
      </c>
      <c r="B1606" s="26" t="s">
        <v>409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176</v>
      </c>
      <c r="J1606" s="27" t="s">
        <v>177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406</v>
      </c>
      <c r="B1607" s="26" t="s">
        <v>409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248</v>
      </c>
      <c r="J1607" s="27" t="s">
        <v>188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406</v>
      </c>
      <c r="B1608" s="26" t="s">
        <v>409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9">
        <v>43</v>
      </c>
      <c r="H1608" s="27" t="s">
        <v>171</v>
      </c>
      <c r="I1608" s="29">
        <v>3692</v>
      </c>
      <c r="J1608" s="27" t="s">
        <v>333</v>
      </c>
      <c r="K1608" s="29" t="s">
        <v>340</v>
      </c>
      <c r="L1608" s="27" t="s">
        <v>341</v>
      </c>
      <c r="M1608" s="28"/>
      <c r="N1608" s="28"/>
      <c r="O1608" s="28"/>
    </row>
    <row r="1609" spans="1:15">
      <c r="A1609" t="s">
        <v>406</v>
      </c>
      <c r="B1609" s="26" t="s">
        <v>409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114</v>
      </c>
      <c r="J1609" s="27" t="s">
        <v>115</v>
      </c>
      <c r="K1609" s="27" t="s">
        <v>340</v>
      </c>
      <c r="L1609" s="27" t="s">
        <v>341</v>
      </c>
      <c r="M1609" s="28"/>
      <c r="N1609" s="28"/>
      <c r="O1609" s="28"/>
    </row>
    <row r="1610" spans="1:15">
      <c r="A1610" t="s">
        <v>406</v>
      </c>
      <c r="B1610" s="26" t="s">
        <v>409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280</v>
      </c>
      <c r="J1610" s="27" t="s">
        <v>281</v>
      </c>
      <c r="K1610" s="27" t="s">
        <v>340</v>
      </c>
      <c r="L1610" s="27" t="s">
        <v>341</v>
      </c>
      <c r="M1610" s="28"/>
      <c r="N1610" s="28"/>
      <c r="O1610" s="28"/>
    </row>
    <row r="1611" spans="1:15">
      <c r="A1611" t="s">
        <v>406</v>
      </c>
      <c r="B1611" s="26" t="s">
        <v>409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100</v>
      </c>
      <c r="J1611" s="27" t="s">
        <v>101</v>
      </c>
      <c r="K1611" s="27" t="s">
        <v>340</v>
      </c>
      <c r="L1611" s="27" t="s">
        <v>341</v>
      </c>
      <c r="M1611" s="28"/>
      <c r="N1611" s="28"/>
      <c r="O1611" s="28"/>
    </row>
    <row r="1612" spans="1:15">
      <c r="A1612" t="s">
        <v>406</v>
      </c>
      <c r="B1612" s="26" t="s">
        <v>409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282</v>
      </c>
      <c r="J1612" s="27" t="s">
        <v>283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406</v>
      </c>
      <c r="B1613" s="26" t="s">
        <v>409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288</v>
      </c>
      <c r="J1613" s="27" t="s">
        <v>289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406</v>
      </c>
      <c r="B1614" s="26" t="s">
        <v>409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290</v>
      </c>
      <c r="J1614" s="27" t="s">
        <v>291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406</v>
      </c>
      <c r="B1615" s="26" t="s">
        <v>409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237</v>
      </c>
      <c r="J1615" s="27" t="s">
        <v>238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406</v>
      </c>
      <c r="B1616" s="26" t="s">
        <v>409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207</v>
      </c>
      <c r="J1616" s="27" t="s">
        <v>208</v>
      </c>
      <c r="K1616" s="27" t="s">
        <v>340</v>
      </c>
      <c r="L1616" s="27" t="s">
        <v>341</v>
      </c>
      <c r="M1616" s="28"/>
      <c r="N1616" s="28"/>
      <c r="O1616" s="28"/>
    </row>
    <row r="1617" spans="1:15">
      <c r="A1617" t="s">
        <v>406</v>
      </c>
      <c r="B1617" s="26" t="s">
        <v>409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108</v>
      </c>
      <c r="J1617" s="27" t="s">
        <v>109</v>
      </c>
      <c r="K1617" s="27" t="s">
        <v>340</v>
      </c>
      <c r="L1617" s="27" t="s">
        <v>341</v>
      </c>
      <c r="M1617" s="28"/>
      <c r="N1617" s="28"/>
      <c r="O1617" s="28"/>
    </row>
    <row r="1618" spans="1:15">
      <c r="A1618" t="s">
        <v>406</v>
      </c>
      <c r="B1618" s="26" t="s">
        <v>409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>
        <v>4214</v>
      </c>
      <c r="J1618" s="27" t="s">
        <v>301</v>
      </c>
      <c r="K1618" s="27" t="s">
        <v>340</v>
      </c>
      <c r="L1618" s="27" t="s">
        <v>341</v>
      </c>
      <c r="M1618" s="28"/>
      <c r="N1618" s="28"/>
      <c r="O1618" s="28"/>
    </row>
    <row r="1619" spans="1:15">
      <c r="A1619" t="s">
        <v>406</v>
      </c>
      <c r="B1619" s="26" t="s">
        <v>409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168</v>
      </c>
      <c r="J1619" s="27" t="s">
        <v>169</v>
      </c>
      <c r="K1619" s="27" t="s">
        <v>340</v>
      </c>
      <c r="L1619" s="27" t="s">
        <v>341</v>
      </c>
      <c r="M1619" s="28"/>
      <c r="N1619" s="28"/>
      <c r="O1619" s="28"/>
    </row>
    <row r="1620" spans="1:15">
      <c r="A1620" t="s">
        <v>406</v>
      </c>
      <c r="B1620" s="26" t="s">
        <v>409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191</v>
      </c>
      <c r="J1620" s="27" t="s">
        <v>192</v>
      </c>
      <c r="K1620" s="27" t="s">
        <v>340</v>
      </c>
      <c r="L1620" s="27" t="s">
        <v>341</v>
      </c>
      <c r="M1620" s="28"/>
      <c r="N1620" s="28"/>
      <c r="O1620" s="28"/>
    </row>
    <row r="1621" spans="1:15">
      <c r="A1621" t="s">
        <v>406</v>
      </c>
      <c r="B1621" s="26" t="s">
        <v>409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217</v>
      </c>
      <c r="J1621" s="27" t="s">
        <v>218</v>
      </c>
      <c r="K1621" s="27" t="s">
        <v>340</v>
      </c>
      <c r="L1621" s="27" t="s">
        <v>341</v>
      </c>
      <c r="M1621" s="28"/>
      <c r="N1621" s="28"/>
      <c r="O1621" s="28"/>
    </row>
    <row r="1622" spans="1:15">
      <c r="A1622" t="s">
        <v>406</v>
      </c>
      <c r="B1622" s="26" t="s">
        <v>409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203</v>
      </c>
      <c r="J1622" s="27" t="s">
        <v>204</v>
      </c>
      <c r="K1622" s="27" t="s">
        <v>340</v>
      </c>
      <c r="L1622" s="27" t="s">
        <v>341</v>
      </c>
      <c r="M1622" s="28"/>
      <c r="N1622" s="28"/>
      <c r="O1622" s="28"/>
    </row>
    <row r="1623" spans="1:15">
      <c r="A1623" t="s">
        <v>406</v>
      </c>
      <c r="B1623" s="26" t="s">
        <v>409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211</v>
      </c>
      <c r="J1623" s="27" t="s">
        <v>212</v>
      </c>
      <c r="K1623" s="27" t="s">
        <v>340</v>
      </c>
      <c r="L1623" s="27" t="s">
        <v>341</v>
      </c>
      <c r="M1623" s="28"/>
      <c r="N1623" s="28"/>
      <c r="O1623" s="28"/>
    </row>
    <row r="1624" spans="1:15">
      <c r="A1624" t="s">
        <v>406</v>
      </c>
      <c r="B1624" s="26" t="s">
        <v>409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302</v>
      </c>
      <c r="J1624" s="27" t="s">
        <v>303</v>
      </c>
      <c r="K1624" s="27" t="s">
        <v>340</v>
      </c>
      <c r="L1624" s="27" t="s">
        <v>341</v>
      </c>
      <c r="M1624" s="28"/>
      <c r="N1624" s="28"/>
      <c r="O1624" s="28"/>
    </row>
    <row r="1625" spans="1:15">
      <c r="A1625" t="s">
        <v>406</v>
      </c>
      <c r="B1625" s="26" t="s">
        <v>409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239</v>
      </c>
      <c r="J1625" s="27" t="s">
        <v>240</v>
      </c>
      <c r="K1625" s="27" t="s">
        <v>340</v>
      </c>
      <c r="L1625" s="27" t="s">
        <v>341</v>
      </c>
      <c r="M1625" s="28"/>
      <c r="N1625" s="28"/>
      <c r="O1625" s="28"/>
    </row>
    <row r="1626" spans="1:15">
      <c r="A1626" t="s">
        <v>406</v>
      </c>
      <c r="B1626" s="26" t="s">
        <v>409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304</v>
      </c>
      <c r="J1626" s="27" t="s">
        <v>305</v>
      </c>
      <c r="K1626" s="27" t="s">
        <v>340</v>
      </c>
      <c r="L1626" s="27" t="s">
        <v>341</v>
      </c>
      <c r="M1626" s="28"/>
      <c r="N1626" s="28"/>
      <c r="O1626" s="28"/>
    </row>
    <row r="1627" spans="1:15">
      <c r="A1627" t="s">
        <v>406</v>
      </c>
      <c r="B1627" s="26" t="s">
        <v>409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193</v>
      </c>
      <c r="J1627" s="27" t="s">
        <v>194</v>
      </c>
      <c r="K1627" s="27" t="s">
        <v>340</v>
      </c>
      <c r="L1627" s="27" t="s">
        <v>341</v>
      </c>
      <c r="M1627" s="28"/>
      <c r="N1627" s="28"/>
      <c r="O1627" s="28"/>
    </row>
    <row r="1628" spans="1:15">
      <c r="A1628" t="s">
        <v>406</v>
      </c>
      <c r="B1628" s="26" t="s">
        <v>409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259</v>
      </c>
      <c r="J1628" s="27" t="s">
        <v>260</v>
      </c>
      <c r="K1628" s="27" t="s">
        <v>340</v>
      </c>
      <c r="L1628" s="27" t="s">
        <v>341</v>
      </c>
      <c r="M1628" s="28"/>
      <c r="N1628" s="28"/>
      <c r="O1628" s="28"/>
    </row>
    <row r="1629" spans="1:15">
      <c r="A1629" t="s">
        <v>406</v>
      </c>
      <c r="B1629" s="26" t="s">
        <v>409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195</v>
      </c>
      <c r="J1629" s="27" t="s">
        <v>196</v>
      </c>
      <c r="K1629" s="27" t="s">
        <v>340</v>
      </c>
      <c r="L1629" s="27" t="s">
        <v>341</v>
      </c>
      <c r="M1629" s="28"/>
      <c r="N1629" s="28"/>
      <c r="O1629" s="28"/>
    </row>
    <row r="1630" spans="1:15">
      <c r="A1630" t="s">
        <v>406</v>
      </c>
      <c r="B1630" s="26" t="s">
        <v>409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223</v>
      </c>
      <c r="J1630" s="27" t="s">
        <v>224</v>
      </c>
      <c r="K1630" s="27" t="s">
        <v>340</v>
      </c>
      <c r="L1630" s="27" t="s">
        <v>341</v>
      </c>
      <c r="M1630" s="28"/>
      <c r="N1630" s="28"/>
      <c r="O1630" s="28"/>
    </row>
    <row r="1631" spans="1:15">
      <c r="A1631" t="s">
        <v>406</v>
      </c>
      <c r="B1631" s="26" t="s">
        <v>409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221</v>
      </c>
      <c r="J1631" s="27" t="s">
        <v>222</v>
      </c>
      <c r="K1631" s="27" t="s">
        <v>340</v>
      </c>
      <c r="L1631" s="27" t="s">
        <v>341</v>
      </c>
      <c r="M1631" s="28"/>
      <c r="N1631" s="28"/>
      <c r="O1631" s="28"/>
    </row>
    <row r="1632" spans="1:15">
      <c r="A1632" t="s">
        <v>406</v>
      </c>
      <c r="B1632" s="26" t="s">
        <v>409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261</v>
      </c>
      <c r="J1632" s="27" t="s">
        <v>262</v>
      </c>
      <c r="K1632" s="27" t="s">
        <v>340</v>
      </c>
      <c r="L1632" s="27" t="s">
        <v>341</v>
      </c>
      <c r="M1632" s="28"/>
      <c r="N1632" s="28"/>
      <c r="O1632" s="28"/>
    </row>
    <row r="1633" spans="1:15">
      <c r="A1633" t="s">
        <v>406</v>
      </c>
      <c r="B1633" s="26" t="s">
        <v>409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>
        <v>43</v>
      </c>
      <c r="H1633" s="27" t="s">
        <v>171</v>
      </c>
      <c r="I1633" s="27" t="s">
        <v>346</v>
      </c>
      <c r="J1633" s="27" t="s">
        <v>347</v>
      </c>
      <c r="K1633" s="27" t="s">
        <v>340</v>
      </c>
      <c r="L1633" s="27" t="s">
        <v>341</v>
      </c>
      <c r="M1633" s="28"/>
      <c r="N1633" s="28"/>
      <c r="O1633" s="28"/>
    </row>
    <row r="1634" spans="1:15">
      <c r="A1634" t="s">
        <v>406</v>
      </c>
      <c r="B1634" s="26" t="s">
        <v>409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251</v>
      </c>
      <c r="J1634" s="27" t="s">
        <v>252</v>
      </c>
      <c r="K1634" s="27" t="s">
        <v>340</v>
      </c>
      <c r="L1634" s="27" t="s">
        <v>341</v>
      </c>
      <c r="M1634" s="28"/>
      <c r="N1634" s="28"/>
      <c r="O1634" s="28"/>
    </row>
    <row r="1635" spans="1:15">
      <c r="A1635" t="s">
        <v>406</v>
      </c>
      <c r="B1635" s="26" t="s">
        <v>409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197</v>
      </c>
      <c r="H1635" s="27" t="s">
        <v>198</v>
      </c>
      <c r="I1635" s="27" t="s">
        <v>84</v>
      </c>
      <c r="J1635" s="27" t="s">
        <v>85</v>
      </c>
      <c r="K1635" s="27" t="s">
        <v>340</v>
      </c>
      <c r="L1635" s="27" t="s">
        <v>341</v>
      </c>
      <c r="M1635" s="28"/>
      <c r="N1635" s="28"/>
      <c r="O1635" s="28"/>
    </row>
    <row r="1636" spans="1:15">
      <c r="A1636" t="s">
        <v>406</v>
      </c>
      <c r="B1636" s="26" t="s">
        <v>409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197</v>
      </c>
      <c r="H1636" s="27" t="s">
        <v>198</v>
      </c>
      <c r="I1636" s="27" t="s">
        <v>88</v>
      </c>
      <c r="J1636" s="27" t="s">
        <v>89</v>
      </c>
      <c r="K1636" s="27" t="s">
        <v>340</v>
      </c>
      <c r="L1636" s="27" t="s">
        <v>341</v>
      </c>
      <c r="M1636" s="28"/>
      <c r="N1636" s="28"/>
      <c r="O1636" s="28"/>
    </row>
    <row r="1637" spans="1:15">
      <c r="A1637" t="s">
        <v>406</v>
      </c>
      <c r="B1637" s="26" t="s">
        <v>409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124</v>
      </c>
      <c r="J1637" s="27" t="s">
        <v>125</v>
      </c>
      <c r="K1637" s="27" t="s">
        <v>340</v>
      </c>
      <c r="L1637" s="27" t="s">
        <v>341</v>
      </c>
      <c r="M1637" s="28"/>
      <c r="N1637" s="28"/>
      <c r="O1637" s="28"/>
    </row>
    <row r="1638" spans="1:15">
      <c r="A1638" t="s">
        <v>406</v>
      </c>
      <c r="B1638" s="26" t="s">
        <v>409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90</v>
      </c>
      <c r="J1638" s="27" t="s">
        <v>91</v>
      </c>
      <c r="K1638" s="27" t="s">
        <v>340</v>
      </c>
      <c r="L1638" s="27" t="s">
        <v>341</v>
      </c>
      <c r="M1638" s="28"/>
      <c r="N1638" s="28"/>
      <c r="O1638" s="28"/>
    </row>
    <row r="1639" spans="1:15">
      <c r="A1639" t="s">
        <v>406</v>
      </c>
      <c r="B1639" s="26" t="s">
        <v>409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92</v>
      </c>
      <c r="J1639" s="27" t="s">
        <v>93</v>
      </c>
      <c r="K1639" s="27" t="s">
        <v>340</v>
      </c>
      <c r="L1639" s="27" t="s">
        <v>341</v>
      </c>
      <c r="M1639" s="28"/>
      <c r="N1639" s="28"/>
      <c r="O1639" s="28"/>
    </row>
    <row r="1640" spans="1:15">
      <c r="A1640" t="s">
        <v>406</v>
      </c>
      <c r="B1640" s="26" t="s">
        <v>409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134</v>
      </c>
      <c r="J1640" s="27" t="s">
        <v>135</v>
      </c>
      <c r="K1640" s="27" t="s">
        <v>340</v>
      </c>
      <c r="L1640" s="27" t="s">
        <v>341</v>
      </c>
      <c r="M1640" s="28"/>
      <c r="N1640" s="28"/>
      <c r="O1640" s="28"/>
    </row>
    <row r="1641" spans="1:15">
      <c r="A1641" t="s">
        <v>406</v>
      </c>
      <c r="B1641" s="26" t="s">
        <v>409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94</v>
      </c>
      <c r="J1641" s="27" t="s">
        <v>95</v>
      </c>
      <c r="K1641" s="27" t="s">
        <v>340</v>
      </c>
      <c r="L1641" s="27" t="s">
        <v>341</v>
      </c>
      <c r="M1641" s="28"/>
      <c r="N1641" s="28"/>
      <c r="O1641" s="28"/>
    </row>
    <row r="1642" spans="1:15">
      <c r="A1642" t="s">
        <v>406</v>
      </c>
      <c r="B1642" s="26" t="s">
        <v>409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172</v>
      </c>
      <c r="J1642" s="27" t="s">
        <v>173</v>
      </c>
      <c r="K1642" s="27" t="s">
        <v>340</v>
      </c>
      <c r="L1642" s="27" t="s">
        <v>341</v>
      </c>
      <c r="M1642" s="28"/>
      <c r="N1642" s="28"/>
      <c r="O1642" s="28"/>
    </row>
    <row r="1643" spans="1:15">
      <c r="A1643" t="s">
        <v>406</v>
      </c>
      <c r="B1643" s="26" t="s">
        <v>409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233</v>
      </c>
      <c r="J1643" s="27" t="s">
        <v>234</v>
      </c>
      <c r="K1643" s="27" t="s">
        <v>340</v>
      </c>
      <c r="L1643" s="27" t="s">
        <v>341</v>
      </c>
      <c r="M1643" s="28"/>
      <c r="N1643" s="28"/>
      <c r="O1643" s="28"/>
    </row>
    <row r="1644" spans="1:15">
      <c r="A1644" t="s">
        <v>406</v>
      </c>
      <c r="B1644" s="26" t="s">
        <v>409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136</v>
      </c>
      <c r="J1644" s="27" t="s">
        <v>137</v>
      </c>
      <c r="K1644" s="27" t="s">
        <v>340</v>
      </c>
      <c r="L1644" s="27" t="s">
        <v>341</v>
      </c>
      <c r="M1644" s="28"/>
      <c r="N1644" s="28"/>
      <c r="O1644" s="28"/>
    </row>
    <row r="1645" spans="1:15">
      <c r="A1645" t="s">
        <v>406</v>
      </c>
      <c r="B1645" s="26" t="s">
        <v>409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178</v>
      </c>
      <c r="J1645" s="27" t="s">
        <v>179</v>
      </c>
      <c r="K1645" s="27" t="s">
        <v>340</v>
      </c>
      <c r="L1645" s="27" t="s">
        <v>341</v>
      </c>
      <c r="M1645" s="28"/>
      <c r="N1645" s="28"/>
      <c r="O1645" s="28"/>
    </row>
    <row r="1646" spans="1:15">
      <c r="A1646" t="s">
        <v>406</v>
      </c>
      <c r="B1646" s="26" t="s">
        <v>409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154</v>
      </c>
      <c r="J1646" s="27" t="s">
        <v>155</v>
      </c>
      <c r="K1646" s="27" t="s">
        <v>340</v>
      </c>
      <c r="L1646" s="27" t="s">
        <v>341</v>
      </c>
      <c r="M1646" s="28"/>
      <c r="N1646" s="28"/>
      <c r="O1646" s="28"/>
    </row>
    <row r="1647" spans="1:15">
      <c r="A1647" t="s">
        <v>406</v>
      </c>
      <c r="B1647" s="26" t="s">
        <v>409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164</v>
      </c>
      <c r="J1647" s="27" t="s">
        <v>165</v>
      </c>
      <c r="K1647" s="27" t="s">
        <v>340</v>
      </c>
      <c r="L1647" s="27" t="s">
        <v>341</v>
      </c>
      <c r="M1647" s="28"/>
      <c r="N1647" s="28"/>
      <c r="O1647" s="28"/>
    </row>
    <row r="1648" spans="1:15">
      <c r="A1648" t="s">
        <v>406</v>
      </c>
      <c r="B1648" s="26" t="s">
        <v>409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180</v>
      </c>
      <c r="J1648" s="27" t="s">
        <v>181</v>
      </c>
      <c r="K1648" s="27" t="s">
        <v>340</v>
      </c>
      <c r="L1648" s="27" t="s">
        <v>341</v>
      </c>
      <c r="M1648" s="28"/>
      <c r="N1648" s="28"/>
      <c r="O1648" s="28"/>
    </row>
    <row r="1649" spans="1:15">
      <c r="A1649" t="s">
        <v>406</v>
      </c>
      <c r="B1649" s="26" t="s">
        <v>409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215</v>
      </c>
      <c r="J1649" s="27" t="s">
        <v>216</v>
      </c>
      <c r="K1649" s="27" t="s">
        <v>340</v>
      </c>
      <c r="L1649" s="27" t="s">
        <v>341</v>
      </c>
      <c r="M1649" s="28"/>
      <c r="N1649" s="28"/>
      <c r="O1649" s="28"/>
    </row>
    <row r="1650" spans="1:15">
      <c r="A1650" t="s">
        <v>406</v>
      </c>
      <c r="B1650" s="26" t="s">
        <v>409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182</v>
      </c>
      <c r="J1650" s="27" t="s">
        <v>183</v>
      </c>
      <c r="K1650" s="27" t="s">
        <v>340</v>
      </c>
      <c r="L1650" s="27" t="s">
        <v>341</v>
      </c>
      <c r="M1650" s="28"/>
      <c r="N1650" s="28"/>
      <c r="O1650" s="28"/>
    </row>
    <row r="1651" spans="1:15">
      <c r="A1651" t="s">
        <v>406</v>
      </c>
      <c r="B1651" s="26" t="s">
        <v>409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156</v>
      </c>
      <c r="J1651" s="27" t="s">
        <v>157</v>
      </c>
      <c r="K1651" s="27" t="s">
        <v>340</v>
      </c>
      <c r="L1651" s="27" t="s">
        <v>341</v>
      </c>
      <c r="M1651" s="28"/>
      <c r="N1651" s="28"/>
      <c r="O1651" s="28"/>
    </row>
    <row r="1652" spans="1:15">
      <c r="A1652" t="s">
        <v>406</v>
      </c>
      <c r="B1652" s="26" t="s">
        <v>409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132</v>
      </c>
      <c r="J1652" s="27" t="s">
        <v>133</v>
      </c>
      <c r="K1652" s="27" t="s">
        <v>340</v>
      </c>
      <c r="L1652" s="27" t="s">
        <v>341</v>
      </c>
      <c r="M1652" s="28"/>
      <c r="N1652" s="28"/>
      <c r="O1652" s="28"/>
    </row>
    <row r="1653" spans="1:15">
      <c r="A1653" t="s">
        <v>406</v>
      </c>
      <c r="B1653" s="26" t="s">
        <v>409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158</v>
      </c>
      <c r="J1653" s="27" t="s">
        <v>159</v>
      </c>
      <c r="K1653" s="27" t="s">
        <v>340</v>
      </c>
      <c r="L1653" s="27" t="s">
        <v>341</v>
      </c>
      <c r="M1653" s="28"/>
      <c r="N1653" s="28"/>
      <c r="O1653" s="28"/>
    </row>
    <row r="1654" spans="1:15">
      <c r="A1654" t="s">
        <v>406</v>
      </c>
      <c r="B1654" s="26" t="s">
        <v>409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199</v>
      </c>
      <c r="J1654" s="27" t="s">
        <v>200</v>
      </c>
      <c r="K1654" s="27" t="s">
        <v>340</v>
      </c>
      <c r="L1654" s="27" t="s">
        <v>341</v>
      </c>
      <c r="M1654" s="28"/>
      <c r="N1654" s="28"/>
      <c r="O1654" s="28"/>
    </row>
    <row r="1655" spans="1:15">
      <c r="A1655" t="s">
        <v>406</v>
      </c>
      <c r="B1655" s="26" t="s">
        <v>409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96</v>
      </c>
      <c r="J1655" s="27" t="s">
        <v>97</v>
      </c>
      <c r="K1655" s="27" t="s">
        <v>340</v>
      </c>
      <c r="L1655" s="27" t="s">
        <v>341</v>
      </c>
      <c r="M1655" s="28"/>
      <c r="N1655" s="28"/>
      <c r="O1655" s="28"/>
    </row>
    <row r="1656" spans="1:15">
      <c r="A1656" t="s">
        <v>406</v>
      </c>
      <c r="B1656" s="26" t="s">
        <v>409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116</v>
      </c>
      <c r="J1656" s="27" t="s">
        <v>117</v>
      </c>
      <c r="K1656" s="27" t="s">
        <v>340</v>
      </c>
      <c r="L1656" s="27" t="s">
        <v>341</v>
      </c>
      <c r="M1656" s="28"/>
      <c r="N1656" s="28"/>
      <c r="O1656" s="28"/>
    </row>
    <row r="1657" spans="1:15">
      <c r="A1657" t="s">
        <v>406</v>
      </c>
      <c r="B1657" s="26" t="s">
        <v>409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184</v>
      </c>
      <c r="J1657" s="27" t="s">
        <v>185</v>
      </c>
      <c r="K1657" s="27" t="s">
        <v>340</v>
      </c>
      <c r="L1657" s="27" t="s">
        <v>341</v>
      </c>
      <c r="M1657" s="28"/>
      <c r="N1657" s="28"/>
      <c r="O1657" s="28"/>
    </row>
    <row r="1658" spans="1:15">
      <c r="A1658" t="s">
        <v>406</v>
      </c>
      <c r="B1658" s="26" t="s">
        <v>409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144</v>
      </c>
      <c r="J1658" s="27" t="s">
        <v>145</v>
      </c>
      <c r="K1658" s="27" t="s">
        <v>340</v>
      </c>
      <c r="L1658" s="27" t="s">
        <v>341</v>
      </c>
      <c r="M1658" s="28"/>
      <c r="N1658" s="28"/>
      <c r="O1658" s="28"/>
    </row>
    <row r="1659" spans="1:15">
      <c r="A1659" t="s">
        <v>406</v>
      </c>
      <c r="B1659" s="26" t="s">
        <v>409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138</v>
      </c>
      <c r="J1659" s="27" t="s">
        <v>139</v>
      </c>
      <c r="K1659" s="27" t="s">
        <v>340</v>
      </c>
      <c r="L1659" s="27" t="s">
        <v>341</v>
      </c>
      <c r="M1659" s="28"/>
      <c r="N1659" s="28"/>
      <c r="O1659" s="28"/>
    </row>
    <row r="1660" spans="1:15">
      <c r="A1660" t="s">
        <v>406</v>
      </c>
      <c r="B1660" s="26" t="s">
        <v>409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140</v>
      </c>
      <c r="J1660" s="27" t="s">
        <v>141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406</v>
      </c>
      <c r="B1661" s="26" t="s">
        <v>409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128</v>
      </c>
      <c r="J1661" s="27" t="s">
        <v>129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406</v>
      </c>
      <c r="B1662" s="26" t="s">
        <v>409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146</v>
      </c>
      <c r="J1662" s="27" t="s">
        <v>147</v>
      </c>
      <c r="K1662" s="27" t="s">
        <v>340</v>
      </c>
      <c r="L1662" s="27" t="s">
        <v>341</v>
      </c>
      <c r="M1662" s="28"/>
      <c r="N1662" s="28"/>
      <c r="O1662" s="28"/>
    </row>
    <row r="1663" spans="1:15">
      <c r="A1663" t="s">
        <v>406</v>
      </c>
      <c r="B1663" s="26" t="s">
        <v>409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148</v>
      </c>
      <c r="J1663" s="27" t="s">
        <v>149</v>
      </c>
      <c r="K1663" s="27" t="s">
        <v>340</v>
      </c>
      <c r="L1663" s="27" t="s">
        <v>341</v>
      </c>
      <c r="M1663" s="28"/>
      <c r="N1663" s="28"/>
      <c r="O1663" s="28"/>
    </row>
    <row r="1664" spans="1:15">
      <c r="A1664" t="s">
        <v>406</v>
      </c>
      <c r="B1664" s="26" t="s">
        <v>409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98</v>
      </c>
      <c r="J1664" s="27" t="s">
        <v>99</v>
      </c>
      <c r="K1664" s="27" t="s">
        <v>340</v>
      </c>
      <c r="L1664" s="27" t="s">
        <v>341</v>
      </c>
      <c r="M1664" s="28"/>
      <c r="N1664" s="28"/>
      <c r="O1664" s="28"/>
    </row>
    <row r="1665" spans="1:15">
      <c r="A1665" t="s">
        <v>406</v>
      </c>
      <c r="B1665" s="26" t="s">
        <v>409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104</v>
      </c>
      <c r="J1665" s="27" t="s">
        <v>105</v>
      </c>
      <c r="K1665" s="27" t="s">
        <v>340</v>
      </c>
      <c r="L1665" s="27" t="s">
        <v>341</v>
      </c>
      <c r="M1665" s="28"/>
      <c r="N1665" s="28"/>
      <c r="O1665" s="28"/>
    </row>
    <row r="1666" spans="1:15">
      <c r="A1666" t="s">
        <v>406</v>
      </c>
      <c r="B1666" s="26" t="s">
        <v>409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142</v>
      </c>
      <c r="J1666" s="27" t="s">
        <v>143</v>
      </c>
      <c r="K1666" s="27" t="s">
        <v>340</v>
      </c>
      <c r="L1666" s="27" t="s">
        <v>341</v>
      </c>
      <c r="M1666" s="28"/>
      <c r="N1666" s="28"/>
      <c r="O1666" s="28"/>
    </row>
    <row r="1667" spans="1:15">
      <c r="A1667" t="s">
        <v>406</v>
      </c>
      <c r="B1667" s="26" t="s">
        <v>409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>
        <v>52</v>
      </c>
      <c r="H1667" s="27" t="s">
        <v>198</v>
      </c>
      <c r="I1667" s="27" t="s">
        <v>174</v>
      </c>
      <c r="J1667" s="27" t="s">
        <v>175</v>
      </c>
      <c r="K1667" s="27" t="s">
        <v>340</v>
      </c>
      <c r="L1667" s="27" t="s">
        <v>341</v>
      </c>
      <c r="M1667" s="28"/>
      <c r="N1667" s="28"/>
      <c r="O1667" s="28"/>
    </row>
    <row r="1668" spans="1:15">
      <c r="A1668" t="s">
        <v>406</v>
      </c>
      <c r="B1668" s="26" t="s">
        <v>409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255</v>
      </c>
      <c r="J1668" s="27" t="s">
        <v>256</v>
      </c>
      <c r="K1668" s="27" t="s">
        <v>340</v>
      </c>
      <c r="L1668" s="27" t="s">
        <v>341</v>
      </c>
      <c r="M1668" s="28"/>
      <c r="N1668" s="28"/>
      <c r="O1668" s="28"/>
    </row>
    <row r="1669" spans="1:15">
      <c r="A1669" t="s">
        <v>406</v>
      </c>
      <c r="B1669" s="26" t="s">
        <v>409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9">
        <v>52</v>
      </c>
      <c r="H1669" s="27" t="s">
        <v>198</v>
      </c>
      <c r="I1669" s="27">
        <v>3691</v>
      </c>
      <c r="J1669" s="27" t="s">
        <v>188</v>
      </c>
      <c r="K1669" s="27" t="s">
        <v>340</v>
      </c>
      <c r="L1669" s="27" t="s">
        <v>341</v>
      </c>
      <c r="M1669" s="28"/>
      <c r="N1669" s="28"/>
      <c r="O1669" s="28"/>
    </row>
    <row r="1670" spans="1:15">
      <c r="A1670" t="s">
        <v>406</v>
      </c>
      <c r="B1670" s="26" t="s">
        <v>409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114</v>
      </c>
      <c r="J1670" s="27" t="s">
        <v>115</v>
      </c>
      <c r="K1670" s="27" t="s">
        <v>340</v>
      </c>
      <c r="L1670" s="27" t="s">
        <v>341</v>
      </c>
      <c r="M1670" s="28"/>
      <c r="N1670" s="28"/>
      <c r="O1670" s="28"/>
    </row>
    <row r="1671" spans="1:15">
      <c r="A1671" t="s">
        <v>406</v>
      </c>
      <c r="B1671" s="26" t="s">
        <v>409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168</v>
      </c>
      <c r="J1671" s="27" t="s">
        <v>169</v>
      </c>
      <c r="K1671" s="27" t="s">
        <v>340</v>
      </c>
      <c r="L1671" s="27" t="s">
        <v>341</v>
      </c>
      <c r="M1671" s="28"/>
      <c r="N1671" s="28"/>
      <c r="O1671" s="28"/>
    </row>
    <row r="1672" spans="1:15">
      <c r="A1672" t="s">
        <v>406</v>
      </c>
      <c r="B1672" s="26" t="s">
        <v>409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191</v>
      </c>
      <c r="J1672" s="27" t="s">
        <v>192</v>
      </c>
      <c r="K1672" s="27" t="s">
        <v>340</v>
      </c>
      <c r="L1672" s="27" t="s">
        <v>341</v>
      </c>
      <c r="M1672" s="28"/>
      <c r="N1672" s="28"/>
      <c r="O1672" s="28"/>
    </row>
    <row r="1673" spans="1:15">
      <c r="A1673" t="s">
        <v>406</v>
      </c>
      <c r="B1673" s="26" t="s">
        <v>409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203</v>
      </c>
      <c r="J1673" s="27" t="s">
        <v>204</v>
      </c>
      <c r="K1673" s="27" t="s">
        <v>340</v>
      </c>
      <c r="L1673" s="27" t="s">
        <v>341</v>
      </c>
      <c r="M1673" s="28"/>
      <c r="N1673" s="28"/>
      <c r="O1673" s="28"/>
    </row>
    <row r="1674" spans="1:15">
      <c r="A1674" t="s">
        <v>406</v>
      </c>
      <c r="B1674" s="26" t="s">
        <v>409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211</v>
      </c>
      <c r="J1674" s="27" t="s">
        <v>212</v>
      </c>
      <c r="K1674" s="27" t="s">
        <v>340</v>
      </c>
      <c r="L1674" s="27" t="s">
        <v>341</v>
      </c>
      <c r="M1674" s="28"/>
      <c r="N1674" s="28"/>
      <c r="O1674" s="28"/>
    </row>
    <row r="1675" spans="1:15">
      <c r="A1675" t="s">
        <v>406</v>
      </c>
      <c r="B1675" s="26" t="s">
        <v>409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239</v>
      </c>
      <c r="J1675" s="27" t="s">
        <v>240</v>
      </c>
      <c r="K1675" s="27" t="s">
        <v>340</v>
      </c>
      <c r="L1675" s="27" t="s">
        <v>341</v>
      </c>
      <c r="M1675" s="28"/>
      <c r="N1675" s="28"/>
      <c r="O1675" s="28"/>
    </row>
    <row r="1676" spans="1:15">
      <c r="A1676" t="s">
        <v>406</v>
      </c>
      <c r="B1676" s="26" t="s">
        <v>409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193</v>
      </c>
      <c r="J1676" s="27" t="s">
        <v>194</v>
      </c>
      <c r="K1676" s="27" t="s">
        <v>340</v>
      </c>
      <c r="L1676" s="27" t="s">
        <v>341</v>
      </c>
      <c r="M1676" s="28"/>
      <c r="N1676" s="28"/>
      <c r="O1676" s="28"/>
    </row>
    <row r="1677" spans="1:15">
      <c r="A1677" t="s">
        <v>406</v>
      </c>
      <c r="B1677" s="26" t="s">
        <v>409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223</v>
      </c>
      <c r="J1677" s="27" t="s">
        <v>224</v>
      </c>
      <c r="K1677" s="27" t="s">
        <v>340</v>
      </c>
      <c r="L1677" s="27" t="s">
        <v>341</v>
      </c>
      <c r="M1677" s="28"/>
      <c r="N1677" s="28"/>
      <c r="O1677" s="28"/>
    </row>
    <row r="1678" spans="1:15">
      <c r="A1678" t="s">
        <v>406</v>
      </c>
      <c r="B1678" s="26" t="s">
        <v>409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209</v>
      </c>
      <c r="H1678" s="27" t="s">
        <v>210</v>
      </c>
      <c r="I1678" s="27" t="s">
        <v>84</v>
      </c>
      <c r="J1678" s="27" t="s">
        <v>85</v>
      </c>
      <c r="K1678" s="27" t="s">
        <v>340</v>
      </c>
      <c r="L1678" s="27" t="s">
        <v>341</v>
      </c>
      <c r="M1678" s="28"/>
      <c r="N1678" s="28"/>
      <c r="O1678" s="28"/>
    </row>
    <row r="1679" spans="1:15">
      <c r="A1679" t="s">
        <v>406</v>
      </c>
      <c r="B1679" s="26" t="s">
        <v>409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209</v>
      </c>
      <c r="H1679" s="27" t="s">
        <v>210</v>
      </c>
      <c r="I1679" s="27" t="s">
        <v>90</v>
      </c>
      <c r="J1679" s="27" t="s">
        <v>91</v>
      </c>
      <c r="K1679" s="27" t="s">
        <v>340</v>
      </c>
      <c r="L1679" s="27" t="s">
        <v>341</v>
      </c>
      <c r="M1679" s="28"/>
      <c r="N1679" s="28"/>
      <c r="O1679" s="28"/>
    </row>
    <row r="1680" spans="1:15">
      <c r="A1680" t="s">
        <v>406</v>
      </c>
      <c r="B1680" s="26" t="s">
        <v>409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92</v>
      </c>
      <c r="J1680" s="27" t="s">
        <v>93</v>
      </c>
      <c r="K1680" s="27" t="s">
        <v>340</v>
      </c>
      <c r="L1680" s="27" t="s">
        <v>341</v>
      </c>
      <c r="M1680" s="28"/>
      <c r="N1680" s="28"/>
      <c r="O1680" s="28"/>
    </row>
    <row r="1681" spans="1:15">
      <c r="A1681" t="s">
        <v>406</v>
      </c>
      <c r="B1681" s="26" t="s">
        <v>409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134</v>
      </c>
      <c r="J1681" s="27" t="s">
        <v>135</v>
      </c>
      <c r="K1681" s="27" t="s">
        <v>340</v>
      </c>
      <c r="L1681" s="27" t="s">
        <v>341</v>
      </c>
      <c r="M1681" s="28"/>
      <c r="N1681" s="28"/>
      <c r="O1681" s="28"/>
    </row>
    <row r="1682" spans="1:15">
      <c r="A1682" t="s">
        <v>406</v>
      </c>
      <c r="B1682" s="26" t="s">
        <v>409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94</v>
      </c>
      <c r="J1682" s="27" t="s">
        <v>95</v>
      </c>
      <c r="K1682" s="27" t="s">
        <v>340</v>
      </c>
      <c r="L1682" s="27" t="s">
        <v>341</v>
      </c>
      <c r="M1682" s="28"/>
      <c r="N1682" s="28"/>
      <c r="O1682" s="28"/>
    </row>
    <row r="1683" spans="1:15">
      <c r="A1683" t="s">
        <v>406</v>
      </c>
      <c r="B1683" s="26" t="s">
        <v>409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172</v>
      </c>
      <c r="J1683" s="27" t="s">
        <v>173</v>
      </c>
      <c r="K1683" s="27" t="s">
        <v>340</v>
      </c>
      <c r="L1683" s="27" t="s">
        <v>341</v>
      </c>
      <c r="M1683" s="28"/>
      <c r="N1683" s="28"/>
      <c r="O1683" s="28"/>
    </row>
    <row r="1684" spans="1:15">
      <c r="A1684" t="s">
        <v>406</v>
      </c>
      <c r="B1684" s="26" t="s">
        <v>409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136</v>
      </c>
      <c r="J1684" s="27" t="s">
        <v>137</v>
      </c>
      <c r="K1684" s="27" t="s">
        <v>340</v>
      </c>
      <c r="L1684" s="27" t="s">
        <v>341</v>
      </c>
      <c r="M1684" s="28"/>
      <c r="N1684" s="28"/>
      <c r="O1684" s="28"/>
    </row>
    <row r="1685" spans="1:15">
      <c r="A1685" t="s">
        <v>406</v>
      </c>
      <c r="B1685" s="26" t="s">
        <v>409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178</v>
      </c>
      <c r="J1685" s="27" t="s">
        <v>179</v>
      </c>
      <c r="K1685" s="27" t="s">
        <v>340</v>
      </c>
      <c r="L1685" s="27" t="s">
        <v>341</v>
      </c>
      <c r="M1685" s="28"/>
      <c r="N1685" s="28"/>
      <c r="O1685" s="28"/>
    </row>
    <row r="1686" spans="1:15">
      <c r="A1686" t="s">
        <v>406</v>
      </c>
      <c r="B1686" s="26" t="s">
        <v>409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>
        <v>3223</v>
      </c>
      <c r="J1686" s="27" t="s">
        <v>155</v>
      </c>
      <c r="K1686" s="27" t="s">
        <v>340</v>
      </c>
      <c r="L1686" s="27" t="s">
        <v>341</v>
      </c>
      <c r="M1686" s="28"/>
      <c r="N1686" s="28"/>
      <c r="O1686" s="28"/>
    </row>
    <row r="1687" spans="1:15">
      <c r="A1687" t="s">
        <v>406</v>
      </c>
      <c r="B1687" s="26" t="s">
        <v>409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164</v>
      </c>
      <c r="J1687" s="27" t="s">
        <v>165</v>
      </c>
      <c r="K1687" s="27" t="s">
        <v>340</v>
      </c>
      <c r="L1687" s="27" t="s">
        <v>341</v>
      </c>
      <c r="M1687" s="28"/>
      <c r="N1687" s="28"/>
      <c r="O1687" s="28"/>
    </row>
    <row r="1688" spans="1:15">
      <c r="A1688" t="s">
        <v>406</v>
      </c>
      <c r="B1688" s="26" t="s">
        <v>409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180</v>
      </c>
      <c r="J1688" s="27" t="s">
        <v>181</v>
      </c>
      <c r="K1688" s="27" t="s">
        <v>340</v>
      </c>
      <c r="L1688" s="27" t="s">
        <v>341</v>
      </c>
      <c r="M1688" s="28"/>
      <c r="N1688" s="28"/>
      <c r="O1688" s="28"/>
    </row>
    <row r="1689" spans="1:15">
      <c r="A1689" t="s">
        <v>406</v>
      </c>
      <c r="B1689" s="26" t="s">
        <v>409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9">
        <v>61</v>
      </c>
      <c r="H1689" s="27" t="s">
        <v>210</v>
      </c>
      <c r="I1689" s="29">
        <v>3227</v>
      </c>
      <c r="J1689" s="27" t="s">
        <v>216</v>
      </c>
      <c r="K1689" s="29" t="s">
        <v>340</v>
      </c>
      <c r="L1689" s="27" t="s">
        <v>341</v>
      </c>
      <c r="M1689" s="28"/>
      <c r="N1689" s="28"/>
      <c r="O1689" s="28"/>
    </row>
    <row r="1690" spans="1:15">
      <c r="A1690" t="s">
        <v>406</v>
      </c>
      <c r="B1690" s="26" t="s">
        <v>409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182</v>
      </c>
      <c r="J1690" s="27" t="s">
        <v>183</v>
      </c>
      <c r="K1690" s="27" t="s">
        <v>340</v>
      </c>
      <c r="L1690" s="27" t="s">
        <v>341</v>
      </c>
      <c r="M1690" s="28"/>
      <c r="N1690" s="28"/>
      <c r="O1690" s="28"/>
    </row>
    <row r="1691" spans="1:15">
      <c r="A1691" t="s">
        <v>406</v>
      </c>
      <c r="B1691" s="26" t="s">
        <v>409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156</v>
      </c>
      <c r="J1691" s="27" t="s">
        <v>157</v>
      </c>
      <c r="K1691" s="27" t="s">
        <v>340</v>
      </c>
      <c r="L1691" s="27" t="s">
        <v>341</v>
      </c>
      <c r="M1691" s="28"/>
      <c r="N1691" s="28"/>
      <c r="O1691" s="28"/>
    </row>
    <row r="1692" spans="1:15">
      <c r="A1692" t="s">
        <v>406</v>
      </c>
      <c r="B1692" s="26" t="s">
        <v>409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132</v>
      </c>
      <c r="J1692" s="27" t="s">
        <v>133</v>
      </c>
      <c r="K1692" s="27" t="s">
        <v>340</v>
      </c>
      <c r="L1692" s="27" t="s">
        <v>341</v>
      </c>
      <c r="M1692" s="28"/>
      <c r="N1692" s="28"/>
      <c r="O1692" s="28"/>
    </row>
    <row r="1693" spans="1:15">
      <c r="A1693" t="s">
        <v>406</v>
      </c>
      <c r="B1693" s="26" t="s">
        <v>409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199</v>
      </c>
      <c r="J1693" s="27" t="s">
        <v>200</v>
      </c>
      <c r="K1693" s="27" t="s">
        <v>340</v>
      </c>
      <c r="L1693" s="27" t="s">
        <v>341</v>
      </c>
      <c r="M1693" s="28"/>
      <c r="N1693" s="28"/>
      <c r="O1693" s="28"/>
    </row>
    <row r="1694" spans="1:15">
      <c r="A1694" t="s">
        <v>406</v>
      </c>
      <c r="B1694" s="26" t="s">
        <v>409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116</v>
      </c>
      <c r="J1694" s="27" t="s">
        <v>117</v>
      </c>
      <c r="K1694" s="27" t="s">
        <v>340</v>
      </c>
      <c r="L1694" s="27" t="s">
        <v>341</v>
      </c>
      <c r="M1694" s="28"/>
      <c r="N1694" s="28"/>
      <c r="O1694" s="28"/>
    </row>
    <row r="1695" spans="1:15">
      <c r="A1695" t="s">
        <v>406</v>
      </c>
      <c r="B1695" s="26" t="s">
        <v>409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144</v>
      </c>
      <c r="J1695" s="27" t="s">
        <v>145</v>
      </c>
      <c r="K1695" s="27" t="s">
        <v>340</v>
      </c>
      <c r="L1695" s="27" t="s">
        <v>341</v>
      </c>
      <c r="M1695" s="28"/>
      <c r="N1695" s="28"/>
      <c r="O1695" s="28"/>
    </row>
    <row r="1696" spans="1:15">
      <c r="A1696" t="s">
        <v>406</v>
      </c>
      <c r="B1696" s="26" t="s">
        <v>409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138</v>
      </c>
      <c r="J1696" s="27" t="s">
        <v>139</v>
      </c>
      <c r="K1696" s="27" t="s">
        <v>340</v>
      </c>
      <c r="L1696" s="27" t="s">
        <v>341</v>
      </c>
      <c r="M1696" s="28"/>
      <c r="N1696" s="28"/>
      <c r="O1696" s="28"/>
    </row>
    <row r="1697" spans="1:15">
      <c r="A1697" t="s">
        <v>406</v>
      </c>
      <c r="B1697" s="26" t="s">
        <v>409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146</v>
      </c>
      <c r="J1697" s="27" t="s">
        <v>147</v>
      </c>
      <c r="K1697" s="27" t="s">
        <v>340</v>
      </c>
      <c r="L1697" s="27" t="s">
        <v>341</v>
      </c>
      <c r="M1697" s="28"/>
      <c r="N1697" s="28"/>
      <c r="O1697" s="28"/>
    </row>
    <row r="1698" spans="1:15">
      <c r="A1698" t="s">
        <v>406</v>
      </c>
      <c r="B1698" s="26" t="s">
        <v>409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148</v>
      </c>
      <c r="J1698" s="27" t="s">
        <v>149</v>
      </c>
      <c r="K1698" s="27" t="s">
        <v>340</v>
      </c>
      <c r="L1698" s="27" t="s">
        <v>341</v>
      </c>
      <c r="M1698" s="28"/>
      <c r="N1698" s="28"/>
      <c r="O1698" s="28"/>
    </row>
    <row r="1699" spans="1:15">
      <c r="A1699" t="s">
        <v>406</v>
      </c>
      <c r="B1699" s="26" t="s">
        <v>409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104</v>
      </c>
      <c r="J1699" s="27" t="s">
        <v>105</v>
      </c>
      <c r="K1699" s="27" t="s">
        <v>340</v>
      </c>
      <c r="L1699" s="27" t="s">
        <v>341</v>
      </c>
      <c r="M1699" s="28"/>
      <c r="N1699" s="28"/>
      <c r="O1699" s="28"/>
    </row>
    <row r="1700" spans="1:15">
      <c r="A1700" t="s">
        <v>406</v>
      </c>
      <c r="B1700" s="26" t="s">
        <v>409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142</v>
      </c>
      <c r="J1700" s="27" t="s">
        <v>143</v>
      </c>
      <c r="K1700" s="27" t="s">
        <v>340</v>
      </c>
      <c r="L1700" s="27" t="s">
        <v>341</v>
      </c>
      <c r="M1700" s="28"/>
      <c r="N1700" s="28"/>
      <c r="O1700" s="28"/>
    </row>
    <row r="1701" spans="1:15">
      <c r="A1701" t="s">
        <v>406</v>
      </c>
      <c r="B1701" s="26" t="s">
        <v>409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>
        <v>61</v>
      </c>
      <c r="H1701" s="27" t="s">
        <v>210</v>
      </c>
      <c r="I1701" s="27" t="s">
        <v>174</v>
      </c>
      <c r="J1701" s="27" t="s">
        <v>175</v>
      </c>
      <c r="K1701" s="27" t="s">
        <v>340</v>
      </c>
      <c r="L1701" s="27" t="s">
        <v>341</v>
      </c>
      <c r="M1701" s="28"/>
      <c r="N1701" s="28"/>
      <c r="O1701" s="28"/>
    </row>
    <row r="1702" spans="1:15">
      <c r="A1702" t="s">
        <v>406</v>
      </c>
      <c r="B1702" s="26" t="s">
        <v>409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118</v>
      </c>
      <c r="J1702" s="27" t="s">
        <v>119</v>
      </c>
      <c r="K1702" s="27" t="s">
        <v>340</v>
      </c>
      <c r="L1702" s="27" t="s">
        <v>341</v>
      </c>
      <c r="M1702" s="28"/>
      <c r="N1702" s="28"/>
      <c r="O1702" s="28"/>
    </row>
    <row r="1703" spans="1:15">
      <c r="A1703" t="s">
        <v>406</v>
      </c>
      <c r="B1703" s="26" t="s">
        <v>409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>
        <v>3661</v>
      </c>
      <c r="J1703" s="27" t="s">
        <v>177</v>
      </c>
      <c r="K1703" s="27" t="s">
        <v>340</v>
      </c>
      <c r="L1703" s="27" t="s">
        <v>341</v>
      </c>
      <c r="M1703" s="28"/>
      <c r="N1703" s="28"/>
      <c r="O1703" s="28"/>
    </row>
    <row r="1704" spans="1:15">
      <c r="A1704" t="s">
        <v>406</v>
      </c>
      <c r="B1704" s="26" t="s">
        <v>409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100</v>
      </c>
      <c r="J1704" s="27" t="s">
        <v>101</v>
      </c>
      <c r="K1704" s="27" t="s">
        <v>340</v>
      </c>
      <c r="L1704" s="27" t="s">
        <v>341</v>
      </c>
      <c r="M1704" s="28"/>
      <c r="N1704" s="28"/>
      <c r="O1704" s="28"/>
    </row>
    <row r="1705" spans="1:15">
      <c r="A1705" t="s">
        <v>406</v>
      </c>
      <c r="B1705" s="26" t="s">
        <v>409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282</v>
      </c>
      <c r="J1705" s="27" t="s">
        <v>283</v>
      </c>
      <c r="K1705" s="27" t="s">
        <v>340</v>
      </c>
      <c r="L1705" s="27" t="s">
        <v>341</v>
      </c>
      <c r="M1705" s="28"/>
      <c r="N1705" s="28"/>
      <c r="O1705" s="28"/>
    </row>
    <row r="1706" spans="1:15">
      <c r="A1706" t="s">
        <v>406</v>
      </c>
      <c r="B1706" s="26" t="s">
        <v>409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168</v>
      </c>
      <c r="J1706" s="27" t="s">
        <v>169</v>
      </c>
      <c r="K1706" s="27" t="s">
        <v>340</v>
      </c>
      <c r="L1706" s="27" t="s">
        <v>341</v>
      </c>
      <c r="M1706" s="28"/>
      <c r="N1706" s="28"/>
      <c r="O1706" s="28"/>
    </row>
    <row r="1707" spans="1:15">
      <c r="A1707" t="s">
        <v>406</v>
      </c>
      <c r="B1707" s="26" t="s">
        <v>409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191</v>
      </c>
      <c r="J1707" s="27" t="s">
        <v>192</v>
      </c>
      <c r="K1707" s="27" t="s">
        <v>340</v>
      </c>
      <c r="L1707" s="27" t="s">
        <v>341</v>
      </c>
      <c r="M1707" s="28"/>
      <c r="N1707" s="28"/>
      <c r="O1707" s="28"/>
    </row>
    <row r="1708" spans="1:15">
      <c r="A1708" t="s">
        <v>406</v>
      </c>
      <c r="B1708" s="26" t="s">
        <v>409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203</v>
      </c>
      <c r="J1708" s="27" t="s">
        <v>204</v>
      </c>
      <c r="K1708" s="27" t="s">
        <v>340</v>
      </c>
      <c r="L1708" s="27" t="s">
        <v>341</v>
      </c>
      <c r="M1708" s="28"/>
      <c r="N1708" s="28"/>
      <c r="O1708" s="28"/>
    </row>
    <row r="1709" spans="1:15">
      <c r="A1709" t="s">
        <v>406</v>
      </c>
      <c r="B1709" s="26" t="s">
        <v>409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211</v>
      </c>
      <c r="J1709" s="27" t="s">
        <v>212</v>
      </c>
      <c r="K1709" s="27" t="s">
        <v>340</v>
      </c>
      <c r="L1709" s="27" t="s">
        <v>341</v>
      </c>
      <c r="M1709" s="28"/>
      <c r="N1709" s="28"/>
      <c r="O1709" s="28"/>
    </row>
    <row r="1710" spans="1:15">
      <c r="A1710" t="s">
        <v>406</v>
      </c>
      <c r="B1710" s="26" t="s">
        <v>409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302</v>
      </c>
      <c r="J1710" s="27" t="s">
        <v>303</v>
      </c>
      <c r="K1710" s="27" t="s">
        <v>340</v>
      </c>
      <c r="L1710" s="27" t="s">
        <v>341</v>
      </c>
      <c r="M1710" s="28"/>
      <c r="N1710" s="28"/>
      <c r="O1710" s="28"/>
    </row>
    <row r="1711" spans="1:15">
      <c r="A1711" t="s">
        <v>406</v>
      </c>
      <c r="B1711" s="26" t="s">
        <v>409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193</v>
      </c>
      <c r="J1711" s="27" t="s">
        <v>194</v>
      </c>
      <c r="K1711" s="27" t="s">
        <v>340</v>
      </c>
      <c r="L1711" s="27" t="s">
        <v>341</v>
      </c>
      <c r="M1711" s="28"/>
      <c r="N1711" s="28"/>
      <c r="O1711" s="28"/>
    </row>
    <row r="1712" spans="1:15">
      <c r="A1712" t="s">
        <v>406</v>
      </c>
      <c r="B1712" s="26" t="s">
        <v>409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326</v>
      </c>
      <c r="H1712" s="27" t="s">
        <v>327</v>
      </c>
      <c r="I1712" s="27" t="s">
        <v>178</v>
      </c>
      <c r="J1712" s="27" t="s">
        <v>179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406</v>
      </c>
      <c r="B1713" s="26" t="s">
        <v>409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326</v>
      </c>
      <c r="H1713" s="27" t="s">
        <v>327</v>
      </c>
      <c r="I1713" s="27" t="s">
        <v>104</v>
      </c>
      <c r="J1713" s="27" t="s">
        <v>105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406</v>
      </c>
      <c r="B1714" s="26" t="s">
        <v>409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292</v>
      </c>
      <c r="J1714" s="27" t="s">
        <v>293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406</v>
      </c>
      <c r="B1715" s="26" t="s">
        <v>409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160</v>
      </c>
      <c r="H1715" s="27" t="s">
        <v>161</v>
      </c>
      <c r="I1715" s="27" t="s">
        <v>84</v>
      </c>
      <c r="J1715" s="27" t="s">
        <v>85</v>
      </c>
      <c r="K1715" s="27" t="s">
        <v>348</v>
      </c>
      <c r="L1715" s="27" t="s">
        <v>349</v>
      </c>
      <c r="M1715" s="28"/>
      <c r="N1715" s="28"/>
      <c r="O1715" s="28"/>
    </row>
    <row r="1716" spans="1:15">
      <c r="A1716" t="s">
        <v>406</v>
      </c>
      <c r="B1716" s="26" t="s">
        <v>409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160</v>
      </c>
      <c r="H1716" s="27" t="s">
        <v>161</v>
      </c>
      <c r="I1716" s="27" t="s">
        <v>271</v>
      </c>
      <c r="J1716" s="27" t="s">
        <v>272</v>
      </c>
      <c r="K1716" s="27" t="s">
        <v>348</v>
      </c>
      <c r="L1716" s="27" t="s">
        <v>349</v>
      </c>
      <c r="M1716" s="28"/>
      <c r="N1716" s="28"/>
      <c r="O1716" s="28"/>
    </row>
    <row r="1717" spans="1:15">
      <c r="A1717" t="s">
        <v>406</v>
      </c>
      <c r="B1717" s="26" t="s">
        <v>409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231</v>
      </c>
      <c r="J1717" s="27" t="s">
        <v>232</v>
      </c>
      <c r="K1717" s="27" t="s">
        <v>348</v>
      </c>
      <c r="L1717" s="27" t="s">
        <v>349</v>
      </c>
      <c r="M1717" s="28"/>
      <c r="N1717" s="28"/>
      <c r="O1717" s="28"/>
    </row>
    <row r="1718" spans="1:15">
      <c r="A1718" t="s">
        <v>406</v>
      </c>
      <c r="B1718" s="26" t="s">
        <v>409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88</v>
      </c>
      <c r="J1718" s="27" t="s">
        <v>89</v>
      </c>
      <c r="K1718" s="27" t="s">
        <v>348</v>
      </c>
      <c r="L1718" s="27" t="s">
        <v>349</v>
      </c>
      <c r="M1718" s="28"/>
      <c r="N1718" s="28"/>
      <c r="O1718" s="28"/>
    </row>
    <row r="1719" spans="1:15">
      <c r="A1719" t="s">
        <v>406</v>
      </c>
      <c r="B1719" s="26" t="s">
        <v>409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90</v>
      </c>
      <c r="J1719" s="27" t="s">
        <v>91</v>
      </c>
      <c r="K1719" s="27" t="s">
        <v>348</v>
      </c>
      <c r="L1719" s="27" t="s">
        <v>349</v>
      </c>
      <c r="M1719" s="28"/>
      <c r="N1719" s="28"/>
      <c r="O1719" s="28"/>
    </row>
    <row r="1720" spans="1:15">
      <c r="A1720" t="s">
        <v>406</v>
      </c>
      <c r="B1720" s="26" t="s">
        <v>409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92</v>
      </c>
      <c r="J1720" s="27" t="s">
        <v>93</v>
      </c>
      <c r="K1720" s="27" t="s">
        <v>348</v>
      </c>
      <c r="L1720" s="27" t="s">
        <v>349</v>
      </c>
      <c r="M1720" s="28"/>
      <c r="N1720" s="28"/>
      <c r="O1720" s="28"/>
    </row>
    <row r="1721" spans="1:15">
      <c r="A1721" t="s">
        <v>406</v>
      </c>
      <c r="B1721" s="26" t="s">
        <v>409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134</v>
      </c>
      <c r="J1721" s="27" t="s">
        <v>135</v>
      </c>
      <c r="K1721" s="27" t="s">
        <v>348</v>
      </c>
      <c r="L1721" s="27" t="s">
        <v>349</v>
      </c>
      <c r="M1721" s="28"/>
      <c r="N1721" s="28"/>
      <c r="O1721" s="28"/>
    </row>
    <row r="1722" spans="1:15">
      <c r="A1722" t="s">
        <v>406</v>
      </c>
      <c r="B1722" s="26" t="s">
        <v>409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94</v>
      </c>
      <c r="J1722" s="27" t="s">
        <v>95</v>
      </c>
      <c r="K1722" s="27" t="s">
        <v>348</v>
      </c>
      <c r="L1722" s="27" t="s">
        <v>349</v>
      </c>
      <c r="M1722" s="28"/>
      <c r="N1722" s="28"/>
      <c r="O1722" s="28"/>
    </row>
    <row r="1723" spans="1:15">
      <c r="A1723" t="s">
        <v>406</v>
      </c>
      <c r="B1723" s="26" t="s">
        <v>409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172</v>
      </c>
      <c r="J1723" s="27" t="s">
        <v>173</v>
      </c>
      <c r="K1723" s="27" t="s">
        <v>348</v>
      </c>
      <c r="L1723" s="27" t="s">
        <v>349</v>
      </c>
      <c r="M1723" s="28"/>
      <c r="N1723" s="28"/>
      <c r="O1723" s="28"/>
    </row>
    <row r="1724" spans="1:15">
      <c r="A1724" t="s">
        <v>406</v>
      </c>
      <c r="B1724" s="26" t="s">
        <v>409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233</v>
      </c>
      <c r="J1724" s="27" t="s">
        <v>234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406</v>
      </c>
      <c r="B1725" s="26" t="s">
        <v>409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136</v>
      </c>
      <c r="J1725" s="27" t="s">
        <v>137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406</v>
      </c>
      <c r="B1726" s="26" t="s">
        <v>409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178</v>
      </c>
      <c r="J1726" s="27" t="s">
        <v>179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406</v>
      </c>
      <c r="B1727" s="26" t="s">
        <v>409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154</v>
      </c>
      <c r="J1727" s="27" t="s">
        <v>155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406</v>
      </c>
      <c r="B1728" s="26" t="s">
        <v>409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164</v>
      </c>
      <c r="J1728" s="27" t="s">
        <v>165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406</v>
      </c>
      <c r="B1729" s="26" t="s">
        <v>409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180</v>
      </c>
      <c r="J1729" s="27" t="s">
        <v>181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406</v>
      </c>
      <c r="B1730" s="26" t="s">
        <v>409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215</v>
      </c>
      <c r="J1730" s="27" t="s">
        <v>216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406</v>
      </c>
      <c r="B1731" s="26" t="s">
        <v>409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182</v>
      </c>
      <c r="J1731" s="27" t="s">
        <v>183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406</v>
      </c>
      <c r="B1732" s="26" t="s">
        <v>409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156</v>
      </c>
      <c r="J1732" s="27" t="s">
        <v>157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406</v>
      </c>
      <c r="B1733" s="26" t="s">
        <v>409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132</v>
      </c>
      <c r="J1733" s="27" t="s">
        <v>133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406</v>
      </c>
      <c r="B1734" s="26" t="s">
        <v>409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158</v>
      </c>
      <c r="J1734" s="27" t="s">
        <v>159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406</v>
      </c>
      <c r="B1735" s="26" t="s">
        <v>409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199</v>
      </c>
      <c r="J1735" s="27" t="s">
        <v>200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406</v>
      </c>
      <c r="B1736" s="26" t="s">
        <v>409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116</v>
      </c>
      <c r="J1736" s="27" t="s">
        <v>117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406</v>
      </c>
      <c r="B1737" s="26" t="s">
        <v>409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184</v>
      </c>
      <c r="J1737" s="27" t="s">
        <v>185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406</v>
      </c>
      <c r="B1738" s="26" t="s">
        <v>409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144</v>
      </c>
      <c r="J1738" s="27" t="s">
        <v>145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406</v>
      </c>
      <c r="B1739" s="26" t="s">
        <v>409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138</v>
      </c>
      <c r="J1739" s="27" t="s">
        <v>139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406</v>
      </c>
      <c r="B1740" s="26" t="s">
        <v>409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140</v>
      </c>
      <c r="J1740" s="27" t="s">
        <v>141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406</v>
      </c>
      <c r="B1741" s="26" t="s">
        <v>409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128</v>
      </c>
      <c r="J1741" s="27" t="s">
        <v>129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406</v>
      </c>
      <c r="B1742" s="26" t="s">
        <v>409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146</v>
      </c>
      <c r="J1742" s="27" t="s">
        <v>147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406</v>
      </c>
      <c r="B1743" s="26" t="s">
        <v>409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148</v>
      </c>
      <c r="J1743" s="27" t="s">
        <v>149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406</v>
      </c>
      <c r="B1744" s="26" t="s">
        <v>409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98</v>
      </c>
      <c r="J1744" s="27" t="s">
        <v>99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406</v>
      </c>
      <c r="B1745" s="26" t="s">
        <v>409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104</v>
      </c>
      <c r="J1745" s="27" t="s">
        <v>105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406</v>
      </c>
      <c r="B1746" s="26" t="s">
        <v>409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279</v>
      </c>
      <c r="J1746" s="27" t="s">
        <v>278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406</v>
      </c>
      <c r="B1747" s="26" t="s">
        <v>409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142</v>
      </c>
      <c r="J1747" s="27" t="s">
        <v>143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406</v>
      </c>
      <c r="B1748" s="26" t="s">
        <v>409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174</v>
      </c>
      <c r="J1748" s="27" t="s">
        <v>175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406</v>
      </c>
      <c r="B1749" s="26" t="s">
        <v>409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253</v>
      </c>
      <c r="J1749" s="27" t="s">
        <v>254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406</v>
      </c>
      <c r="B1750" s="26" t="s">
        <v>409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114</v>
      </c>
      <c r="J1750" s="27" t="s">
        <v>115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406</v>
      </c>
      <c r="B1751" s="26" t="s">
        <v>409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100</v>
      </c>
      <c r="J1751" s="27" t="s">
        <v>101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406</v>
      </c>
      <c r="B1752" s="26" t="s">
        <v>409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207</v>
      </c>
      <c r="J1752" s="27" t="s">
        <v>208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406</v>
      </c>
      <c r="B1753" s="26" t="s">
        <v>409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168</v>
      </c>
      <c r="J1753" s="27" t="s">
        <v>169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406</v>
      </c>
      <c r="B1754" s="26" t="s">
        <v>409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191</v>
      </c>
      <c r="J1754" s="27" t="s">
        <v>192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406</v>
      </c>
      <c r="B1755" s="26" t="s">
        <v>409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217</v>
      </c>
      <c r="J1755" s="27" t="s">
        <v>218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406</v>
      </c>
      <c r="B1756" s="26" t="s">
        <v>409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203</v>
      </c>
      <c r="J1756" s="27" t="s">
        <v>204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406</v>
      </c>
      <c r="B1757" s="26" t="s">
        <v>409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211</v>
      </c>
      <c r="J1757" s="27" t="s">
        <v>212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406</v>
      </c>
      <c r="B1758" s="26" t="s">
        <v>409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>
        <v>31</v>
      </c>
      <c r="H1758" s="27" t="s">
        <v>161</v>
      </c>
      <c r="I1758" s="27" t="s">
        <v>302</v>
      </c>
      <c r="J1758" s="27" t="s">
        <v>303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406</v>
      </c>
      <c r="B1759" s="26" t="s">
        <v>409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239</v>
      </c>
      <c r="J1759" s="27" t="s">
        <v>240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406</v>
      </c>
      <c r="B1760" s="26" t="s">
        <v>409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304</v>
      </c>
      <c r="J1760" s="27" t="s">
        <v>305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406</v>
      </c>
      <c r="B1761" s="26" t="s">
        <v>409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193</v>
      </c>
      <c r="J1761" s="27" t="s">
        <v>194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406</v>
      </c>
      <c r="B1762" s="26" t="s">
        <v>409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195</v>
      </c>
      <c r="J1762" s="27" t="s">
        <v>196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406</v>
      </c>
      <c r="B1763" s="26" t="s">
        <v>409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170</v>
      </c>
      <c r="H1763" s="27" t="s">
        <v>171</v>
      </c>
      <c r="I1763" s="27" t="s">
        <v>84</v>
      </c>
      <c r="J1763" s="27" t="s">
        <v>85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406</v>
      </c>
      <c r="B1764" s="26" t="s">
        <v>409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170</v>
      </c>
      <c r="H1764" s="27" t="s">
        <v>171</v>
      </c>
      <c r="I1764" s="27" t="s">
        <v>271</v>
      </c>
      <c r="J1764" s="27" t="s">
        <v>272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406</v>
      </c>
      <c r="B1765" s="26" t="s">
        <v>409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231</v>
      </c>
      <c r="J1765" s="27" t="s">
        <v>232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406</v>
      </c>
      <c r="B1766" s="26" t="s">
        <v>409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88</v>
      </c>
      <c r="J1766" s="27" t="s">
        <v>89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406</v>
      </c>
      <c r="B1767" s="26" t="s">
        <v>409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124</v>
      </c>
      <c r="J1767" s="27" t="s">
        <v>125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406</v>
      </c>
      <c r="B1768" s="26" t="s">
        <v>409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90</v>
      </c>
      <c r="J1768" s="27" t="s">
        <v>91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406</v>
      </c>
      <c r="B1769" s="26" t="s">
        <v>409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92</v>
      </c>
      <c r="J1769" s="27" t="s">
        <v>93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406</v>
      </c>
      <c r="B1770" s="26" t="s">
        <v>409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134</v>
      </c>
      <c r="J1770" s="27" t="s">
        <v>135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406</v>
      </c>
      <c r="B1771" s="26" t="s">
        <v>409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94</v>
      </c>
      <c r="J1771" s="27" t="s">
        <v>95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406</v>
      </c>
      <c r="B1772" s="26" t="s">
        <v>409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172</v>
      </c>
      <c r="J1772" s="27" t="s">
        <v>173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406</v>
      </c>
      <c r="B1773" s="26" t="s">
        <v>409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233</v>
      </c>
      <c r="J1773" s="27" t="s">
        <v>234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406</v>
      </c>
      <c r="B1774" s="26" t="s">
        <v>409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136</v>
      </c>
      <c r="J1774" s="27" t="s">
        <v>137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406</v>
      </c>
      <c r="B1775" s="26" t="s">
        <v>409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178</v>
      </c>
      <c r="J1775" s="27" t="s">
        <v>179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406</v>
      </c>
      <c r="B1776" s="26" t="s">
        <v>409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154</v>
      </c>
      <c r="J1776" s="27" t="s">
        <v>155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406</v>
      </c>
      <c r="B1777" s="26" t="s">
        <v>409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164</v>
      </c>
      <c r="J1777" s="27" t="s">
        <v>165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406</v>
      </c>
      <c r="B1778" s="26" t="s">
        <v>409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180</v>
      </c>
      <c r="J1778" s="27" t="s">
        <v>181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406</v>
      </c>
      <c r="B1779" s="26" t="s">
        <v>409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215</v>
      </c>
      <c r="J1779" s="27" t="s">
        <v>216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406</v>
      </c>
      <c r="B1780" s="26" t="s">
        <v>409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182</v>
      </c>
      <c r="J1780" s="27" t="s">
        <v>183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406</v>
      </c>
      <c r="B1781" s="26" t="s">
        <v>409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156</v>
      </c>
      <c r="J1781" s="27" t="s">
        <v>157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406</v>
      </c>
      <c r="B1782" s="26" t="s">
        <v>409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132</v>
      </c>
      <c r="J1782" s="27" t="s">
        <v>133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406</v>
      </c>
      <c r="B1783" s="26" t="s">
        <v>409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158</v>
      </c>
      <c r="J1783" s="27" t="s">
        <v>159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406</v>
      </c>
      <c r="B1784" s="26" t="s">
        <v>409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199</v>
      </c>
      <c r="J1784" s="27" t="s">
        <v>200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406</v>
      </c>
      <c r="B1785" s="26" t="s">
        <v>409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96</v>
      </c>
      <c r="J1785" s="27" t="s">
        <v>97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406</v>
      </c>
      <c r="B1786" s="26" t="s">
        <v>409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116</v>
      </c>
      <c r="J1786" s="27" t="s">
        <v>117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406</v>
      </c>
      <c r="B1787" s="26" t="s">
        <v>409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184</v>
      </c>
      <c r="J1787" s="27" t="s">
        <v>185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406</v>
      </c>
      <c r="B1788" s="26" t="s">
        <v>409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144</v>
      </c>
      <c r="J1788" s="27" t="s">
        <v>145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406</v>
      </c>
      <c r="B1789" s="26" t="s">
        <v>409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138</v>
      </c>
      <c r="J1789" s="27" t="s">
        <v>139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406</v>
      </c>
      <c r="B1790" s="26" t="s">
        <v>409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140</v>
      </c>
      <c r="J1790" s="27" t="s">
        <v>141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406</v>
      </c>
      <c r="B1791" s="26" t="s">
        <v>409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128</v>
      </c>
      <c r="J1791" s="27" t="s">
        <v>129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406</v>
      </c>
      <c r="B1792" s="26" t="s">
        <v>409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146</v>
      </c>
      <c r="J1792" s="27" t="s">
        <v>147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406</v>
      </c>
      <c r="B1793" s="26" t="s">
        <v>409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148</v>
      </c>
      <c r="J1793" s="27" t="s">
        <v>149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406</v>
      </c>
      <c r="B1794" s="26" t="s">
        <v>409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98</v>
      </c>
      <c r="J1794" s="27" t="s">
        <v>99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406</v>
      </c>
      <c r="B1795" s="26" t="s">
        <v>409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104</v>
      </c>
      <c r="J1795" s="27" t="s">
        <v>105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406</v>
      </c>
      <c r="B1796" s="26" t="s">
        <v>409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279</v>
      </c>
      <c r="J1796" s="27" t="s">
        <v>278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406</v>
      </c>
      <c r="B1797" s="26" t="s">
        <v>409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142</v>
      </c>
      <c r="J1797" s="27" t="s">
        <v>143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406</v>
      </c>
      <c r="B1798" s="26" t="s">
        <v>409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174</v>
      </c>
      <c r="J1798" s="27" t="s">
        <v>175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406</v>
      </c>
      <c r="B1799" s="26" t="s">
        <v>409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253</v>
      </c>
      <c r="J1799" s="27" t="s">
        <v>254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406</v>
      </c>
      <c r="B1800" s="26" t="s">
        <v>409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118</v>
      </c>
      <c r="J1800" s="27" t="s">
        <v>119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406</v>
      </c>
      <c r="B1801" s="26" t="s">
        <v>409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114</v>
      </c>
      <c r="J1801" s="27" t="s">
        <v>115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406</v>
      </c>
      <c r="B1802" s="26" t="s">
        <v>409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237</v>
      </c>
      <c r="J1802" s="27" t="s">
        <v>238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406</v>
      </c>
      <c r="B1803" s="26" t="s">
        <v>409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108</v>
      </c>
      <c r="J1803" s="27" t="s">
        <v>109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406</v>
      </c>
      <c r="B1804" s="26" t="s">
        <v>409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300</v>
      </c>
      <c r="J1804" s="27" t="s">
        <v>301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406</v>
      </c>
      <c r="B1805" s="26" t="s">
        <v>409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168</v>
      </c>
      <c r="J1805" s="27" t="s">
        <v>169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406</v>
      </c>
      <c r="B1806" s="26" t="s">
        <v>409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191</v>
      </c>
      <c r="J1806" s="27" t="s">
        <v>192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406</v>
      </c>
      <c r="B1807" s="26" t="s">
        <v>409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217</v>
      </c>
      <c r="J1807" s="27" t="s">
        <v>218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406</v>
      </c>
      <c r="B1808" s="26" t="s">
        <v>409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203</v>
      </c>
      <c r="J1808" s="27" t="s">
        <v>204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406</v>
      </c>
      <c r="B1809" s="26" t="s">
        <v>409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211</v>
      </c>
      <c r="J1809" s="27" t="s">
        <v>212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406</v>
      </c>
      <c r="B1810" s="26" t="s">
        <v>409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302</v>
      </c>
      <c r="J1810" s="27" t="s">
        <v>303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406</v>
      </c>
      <c r="B1811" s="26" t="s">
        <v>409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239</v>
      </c>
      <c r="J1811" s="27" t="s">
        <v>240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406</v>
      </c>
      <c r="B1812" s="26" t="s">
        <v>409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304</v>
      </c>
      <c r="J1812" s="27" t="s">
        <v>305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406</v>
      </c>
      <c r="B1813" s="26" t="s">
        <v>409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193</v>
      </c>
      <c r="J1813" s="27" t="s">
        <v>194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406</v>
      </c>
      <c r="B1814" s="26" t="s">
        <v>409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259</v>
      </c>
      <c r="J1814" s="27" t="s">
        <v>260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406</v>
      </c>
      <c r="B1815" s="26" t="s">
        <v>409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195</v>
      </c>
      <c r="J1815" s="27" t="s">
        <v>196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406</v>
      </c>
      <c r="B1816" s="26" t="s">
        <v>409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197</v>
      </c>
      <c r="H1816" s="27" t="s">
        <v>198</v>
      </c>
      <c r="I1816" s="27" t="s">
        <v>84</v>
      </c>
      <c r="J1816" s="27" t="s">
        <v>85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406</v>
      </c>
      <c r="B1817" s="26" t="s">
        <v>409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197</v>
      </c>
      <c r="H1817" s="27" t="s">
        <v>198</v>
      </c>
      <c r="I1817" s="27" t="s">
        <v>231</v>
      </c>
      <c r="J1817" s="27" t="s">
        <v>232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406</v>
      </c>
      <c r="B1818" s="26" t="s">
        <v>409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90</v>
      </c>
      <c r="J1818" s="27" t="s">
        <v>91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406</v>
      </c>
      <c r="B1819" s="26" t="s">
        <v>409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92</v>
      </c>
      <c r="J1819" s="27" t="s">
        <v>93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406</v>
      </c>
      <c r="B1820" s="26" t="s">
        <v>409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134</v>
      </c>
      <c r="J1820" s="27" t="s">
        <v>135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406</v>
      </c>
      <c r="B1821" s="26" t="s">
        <v>409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>
        <v>52</v>
      </c>
      <c r="H1821" s="27" t="s">
        <v>198</v>
      </c>
      <c r="I1821" s="27" t="s">
        <v>172</v>
      </c>
      <c r="J1821" s="27" t="s">
        <v>173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406</v>
      </c>
      <c r="B1822" s="26" t="s">
        <v>409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233</v>
      </c>
      <c r="J1822" s="27" t="s">
        <v>234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406</v>
      </c>
      <c r="B1823" s="26" t="s">
        <v>409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197</v>
      </c>
      <c r="H1823" s="27" t="s">
        <v>198</v>
      </c>
      <c r="I1823" s="27" t="s">
        <v>136</v>
      </c>
      <c r="J1823" s="27" t="s">
        <v>137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406</v>
      </c>
      <c r="B1824" s="26" t="s">
        <v>409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178</v>
      </c>
      <c r="J1824" s="27" t="s">
        <v>179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406</v>
      </c>
      <c r="B1825" s="26" t="s">
        <v>409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154</v>
      </c>
      <c r="J1825" s="27" t="s">
        <v>155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406</v>
      </c>
      <c r="B1826" s="26" t="s">
        <v>409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164</v>
      </c>
      <c r="J1826" s="27" t="s">
        <v>165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406</v>
      </c>
      <c r="B1827" s="26" t="s">
        <v>409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182</v>
      </c>
      <c r="J1827" s="27" t="s">
        <v>183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406</v>
      </c>
      <c r="B1828" s="26" t="s">
        <v>409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156</v>
      </c>
      <c r="J1828" s="27" t="s">
        <v>157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406</v>
      </c>
      <c r="B1829" s="26" t="s">
        <v>409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132</v>
      </c>
      <c r="J1829" s="27" t="s">
        <v>133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406</v>
      </c>
      <c r="B1830" s="26" t="s">
        <v>409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199</v>
      </c>
      <c r="J1830" s="27" t="s">
        <v>200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406</v>
      </c>
      <c r="B1831" s="26" t="s">
        <v>409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116</v>
      </c>
      <c r="J1831" s="27" t="s">
        <v>117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406</v>
      </c>
      <c r="B1832" s="26" t="s">
        <v>409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184</v>
      </c>
      <c r="J1832" s="27" t="s">
        <v>185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406</v>
      </c>
      <c r="B1833" s="26" t="s">
        <v>409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144</v>
      </c>
      <c r="J1833" s="27" t="s">
        <v>145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406</v>
      </c>
      <c r="B1834" s="26" t="s">
        <v>409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138</v>
      </c>
      <c r="J1834" s="27" t="s">
        <v>139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406</v>
      </c>
      <c r="B1835" s="26" t="s">
        <v>409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140</v>
      </c>
      <c r="J1835" s="27" t="s">
        <v>141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406</v>
      </c>
      <c r="B1836" s="26" t="s">
        <v>409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128</v>
      </c>
      <c r="J1836" s="27" t="s">
        <v>129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406</v>
      </c>
      <c r="B1837" s="26" t="s">
        <v>409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146</v>
      </c>
      <c r="J1837" s="27" t="s">
        <v>147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406</v>
      </c>
      <c r="B1838" s="26" t="s">
        <v>409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>
        <v>52</v>
      </c>
      <c r="H1838" s="27" t="s">
        <v>198</v>
      </c>
      <c r="I1838" s="27" t="s">
        <v>148</v>
      </c>
      <c r="J1838" s="27" t="s">
        <v>149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406</v>
      </c>
      <c r="B1839" s="26" t="s">
        <v>409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9">
        <v>52</v>
      </c>
      <c r="H1839" s="27" t="s">
        <v>198</v>
      </c>
      <c r="I1839" s="29">
        <v>3299</v>
      </c>
      <c r="J1839" s="27" t="s">
        <v>105</v>
      </c>
      <c r="K1839" s="29" t="s">
        <v>348</v>
      </c>
      <c r="L1839" s="27" t="s">
        <v>349</v>
      </c>
      <c r="M1839" s="28"/>
      <c r="N1839" s="28"/>
      <c r="O1839" s="28"/>
    </row>
    <row r="1840" spans="1:15">
      <c r="A1840" t="s">
        <v>406</v>
      </c>
      <c r="B1840" s="26" t="s">
        <v>409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142</v>
      </c>
      <c r="J1840" s="27" t="s">
        <v>143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406</v>
      </c>
      <c r="B1841" s="26" t="s">
        <v>409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174</v>
      </c>
      <c r="J1841" s="27" t="s">
        <v>175</v>
      </c>
      <c r="K1841" s="27" t="s">
        <v>348</v>
      </c>
      <c r="L1841" s="27" t="s">
        <v>349</v>
      </c>
      <c r="M1841" s="28"/>
      <c r="N1841" s="28"/>
      <c r="O1841" s="28"/>
    </row>
    <row r="1842" spans="1:15">
      <c r="A1842" t="s">
        <v>406</v>
      </c>
      <c r="B1842" s="26" t="s">
        <v>409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114</v>
      </c>
      <c r="J1842" s="27" t="s">
        <v>115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406</v>
      </c>
      <c r="B1843" s="26" t="s">
        <v>409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168</v>
      </c>
      <c r="J1843" s="27" t="s">
        <v>169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406</v>
      </c>
      <c r="B1844" s="26" t="s">
        <v>409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211</v>
      </c>
      <c r="J1844" s="27" t="s">
        <v>212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406</v>
      </c>
      <c r="B1845" s="26" t="s">
        <v>409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239</v>
      </c>
      <c r="J1845" s="27" t="s">
        <v>240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406</v>
      </c>
      <c r="B1846" s="26" t="s">
        <v>409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193</v>
      </c>
      <c r="J1846" s="27" t="s">
        <v>194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406</v>
      </c>
      <c r="B1847" s="26" t="s">
        <v>409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9">
        <v>61</v>
      </c>
      <c r="H1847" s="27" t="s">
        <v>210</v>
      </c>
      <c r="I1847" s="29">
        <v>3111</v>
      </c>
      <c r="J1847" s="27" t="s">
        <v>85</v>
      </c>
      <c r="K1847" s="29" t="s">
        <v>348</v>
      </c>
      <c r="L1847" s="27" t="s">
        <v>349</v>
      </c>
      <c r="M1847" s="28"/>
      <c r="N1847" s="28"/>
      <c r="O1847" s="28"/>
    </row>
    <row r="1848" spans="1:15">
      <c r="A1848" t="s">
        <v>406</v>
      </c>
      <c r="B1848" s="26" t="s">
        <v>409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>
        <v>61</v>
      </c>
      <c r="H1848" s="27" t="s">
        <v>210</v>
      </c>
      <c r="I1848" s="27" t="s">
        <v>231</v>
      </c>
      <c r="J1848" s="27" t="s">
        <v>232</v>
      </c>
      <c r="K1848" s="27" t="s">
        <v>348</v>
      </c>
      <c r="L1848" s="27" t="s">
        <v>349</v>
      </c>
      <c r="M1848" s="28"/>
      <c r="N1848" s="28"/>
      <c r="O1848" s="28"/>
    </row>
    <row r="1849" spans="1:15">
      <c r="A1849" t="s">
        <v>406</v>
      </c>
      <c r="B1849" s="26" t="s">
        <v>409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>
        <v>61</v>
      </c>
      <c r="H1849" s="27" t="s">
        <v>210</v>
      </c>
      <c r="I1849" s="27">
        <v>3132</v>
      </c>
      <c r="J1849" s="27" t="s">
        <v>91</v>
      </c>
      <c r="K1849" s="27" t="s">
        <v>348</v>
      </c>
      <c r="L1849" s="27" t="s">
        <v>349</v>
      </c>
      <c r="M1849" s="28"/>
      <c r="N1849" s="28"/>
      <c r="O1849" s="28"/>
    </row>
    <row r="1850" spans="1:15">
      <c r="A1850" t="s">
        <v>406</v>
      </c>
      <c r="B1850" s="26" t="s">
        <v>409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>
        <v>3133</v>
      </c>
      <c r="J1850" s="27" t="s">
        <v>93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406</v>
      </c>
      <c r="B1851" s="26" t="s">
        <v>409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209</v>
      </c>
      <c r="H1851" s="27" t="s">
        <v>210</v>
      </c>
      <c r="I1851" s="27" t="s">
        <v>134</v>
      </c>
      <c r="J1851" s="27" t="s">
        <v>135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406</v>
      </c>
      <c r="B1852" s="26" t="s">
        <v>409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209</v>
      </c>
      <c r="H1852" s="27" t="s">
        <v>210</v>
      </c>
      <c r="I1852" s="27" t="s">
        <v>94</v>
      </c>
      <c r="J1852" s="27" t="s">
        <v>95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406</v>
      </c>
      <c r="B1853" s="26" t="s">
        <v>409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172</v>
      </c>
      <c r="J1853" s="27" t="s">
        <v>173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406</v>
      </c>
      <c r="B1854" s="26" t="s">
        <v>409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136</v>
      </c>
      <c r="J1854" s="27" t="s">
        <v>137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406</v>
      </c>
      <c r="B1855" s="26" t="s">
        <v>409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154</v>
      </c>
      <c r="J1855" s="27" t="s">
        <v>155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406</v>
      </c>
      <c r="B1856" s="26" t="s">
        <v>409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164</v>
      </c>
      <c r="J1856" s="27" t="s">
        <v>165</v>
      </c>
      <c r="K1856" s="27" t="s">
        <v>348</v>
      </c>
      <c r="L1856" s="27" t="s">
        <v>349</v>
      </c>
      <c r="M1856" s="28"/>
      <c r="N1856" s="28"/>
      <c r="O1856" s="28"/>
    </row>
    <row r="1857" spans="1:15">
      <c r="A1857" t="s">
        <v>406</v>
      </c>
      <c r="B1857" s="26" t="s">
        <v>409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180</v>
      </c>
      <c r="J1857" s="27" t="s">
        <v>181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406</v>
      </c>
      <c r="B1858" s="26" t="s">
        <v>409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182</v>
      </c>
      <c r="J1858" s="27" t="s">
        <v>183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406</v>
      </c>
      <c r="B1859" s="26" t="s">
        <v>409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156</v>
      </c>
      <c r="J1859" s="27" t="s">
        <v>157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406</v>
      </c>
      <c r="B1860" s="26" t="s">
        <v>409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199</v>
      </c>
      <c r="J1860" s="27" t="s">
        <v>200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406</v>
      </c>
      <c r="B1861" s="26" t="s">
        <v>409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116</v>
      </c>
      <c r="J1861" s="27" t="s">
        <v>117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406</v>
      </c>
      <c r="B1862" s="26" t="s">
        <v>409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144</v>
      </c>
      <c r="J1862" s="27" t="s">
        <v>145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406</v>
      </c>
      <c r="B1863" s="26" t="s">
        <v>409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138</v>
      </c>
      <c r="J1863" s="27" t="s">
        <v>139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406</v>
      </c>
      <c r="B1864" s="26" t="s">
        <v>409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146</v>
      </c>
      <c r="J1864" s="27" t="s">
        <v>147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406</v>
      </c>
      <c r="B1865" s="26" t="s">
        <v>409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148</v>
      </c>
      <c r="J1865" s="27" t="s">
        <v>149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406</v>
      </c>
      <c r="B1866" s="26" t="s">
        <v>409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104</v>
      </c>
      <c r="J1866" s="27" t="s">
        <v>105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406</v>
      </c>
      <c r="B1867" s="26" t="s">
        <v>409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142</v>
      </c>
      <c r="J1867" s="27" t="s">
        <v>143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406</v>
      </c>
      <c r="B1868" s="26" t="s">
        <v>409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114</v>
      </c>
      <c r="J1868" s="27" t="s">
        <v>115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406</v>
      </c>
      <c r="B1869" s="26" t="s">
        <v>409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168</v>
      </c>
      <c r="J1869" s="27" t="s">
        <v>169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406</v>
      </c>
      <c r="B1870" s="26" t="s">
        <v>409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239</v>
      </c>
      <c r="J1870" s="27" t="s">
        <v>240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406</v>
      </c>
      <c r="B1871" s="26" t="s">
        <v>409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193</v>
      </c>
      <c r="J1871" s="27" t="s">
        <v>194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406</v>
      </c>
      <c r="B1872" s="26" t="s">
        <v>409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160</v>
      </c>
      <c r="H1872" s="27" t="s">
        <v>161</v>
      </c>
      <c r="I1872" s="27" t="s">
        <v>84</v>
      </c>
      <c r="J1872" s="27" t="s">
        <v>85</v>
      </c>
      <c r="K1872" s="27" t="s">
        <v>350</v>
      </c>
      <c r="L1872" s="27" t="s">
        <v>351</v>
      </c>
      <c r="M1872" s="28"/>
      <c r="N1872" s="28"/>
      <c r="O1872" s="28"/>
    </row>
    <row r="1873" spans="1:15">
      <c r="A1873" t="s">
        <v>406</v>
      </c>
      <c r="B1873" s="26" t="s">
        <v>409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160</v>
      </c>
      <c r="H1873" s="27" t="s">
        <v>161</v>
      </c>
      <c r="I1873" s="27" t="s">
        <v>88</v>
      </c>
      <c r="J1873" s="27" t="s">
        <v>89</v>
      </c>
      <c r="K1873" s="27" t="s">
        <v>350</v>
      </c>
      <c r="L1873" s="27" t="s">
        <v>351</v>
      </c>
      <c r="M1873" s="28"/>
      <c r="N1873" s="28"/>
      <c r="O1873" s="28"/>
    </row>
    <row r="1874" spans="1:15">
      <c r="A1874" t="s">
        <v>406</v>
      </c>
      <c r="B1874" s="26" t="s">
        <v>409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124</v>
      </c>
      <c r="J1874" s="27" t="s">
        <v>125</v>
      </c>
      <c r="K1874" s="27" t="s">
        <v>350</v>
      </c>
      <c r="L1874" s="27" t="s">
        <v>351</v>
      </c>
      <c r="M1874" s="28"/>
      <c r="N1874" s="28"/>
      <c r="O1874" s="28"/>
    </row>
    <row r="1875" spans="1:15">
      <c r="A1875" t="s">
        <v>406</v>
      </c>
      <c r="B1875" s="26" t="s">
        <v>409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90</v>
      </c>
      <c r="J1875" s="27" t="s">
        <v>91</v>
      </c>
      <c r="K1875" s="27" t="s">
        <v>350</v>
      </c>
      <c r="L1875" s="27" t="s">
        <v>351</v>
      </c>
      <c r="M1875" s="28"/>
      <c r="N1875" s="28"/>
      <c r="O1875" s="28"/>
    </row>
    <row r="1876" spans="1:15">
      <c r="A1876" t="s">
        <v>406</v>
      </c>
      <c r="B1876" s="26" t="s">
        <v>409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92</v>
      </c>
      <c r="J1876" s="27" t="s">
        <v>93</v>
      </c>
      <c r="K1876" s="27" t="s">
        <v>350</v>
      </c>
      <c r="L1876" s="27" t="s">
        <v>351</v>
      </c>
      <c r="M1876" s="28"/>
      <c r="N1876" s="28"/>
      <c r="O1876" s="28"/>
    </row>
    <row r="1877" spans="1:15">
      <c r="A1877" t="s">
        <v>406</v>
      </c>
      <c r="B1877" s="26" t="s">
        <v>409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134</v>
      </c>
      <c r="J1877" s="27" t="s">
        <v>135</v>
      </c>
      <c r="K1877" s="27" t="s">
        <v>350</v>
      </c>
      <c r="L1877" s="27" t="s">
        <v>351</v>
      </c>
      <c r="M1877" s="28"/>
      <c r="N1877" s="28"/>
      <c r="O1877" s="28"/>
    </row>
    <row r="1878" spans="1:15">
      <c r="A1878" t="s">
        <v>406</v>
      </c>
      <c r="B1878" s="26" t="s">
        <v>409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94</v>
      </c>
      <c r="J1878" s="27" t="s">
        <v>95</v>
      </c>
      <c r="K1878" s="27" t="s">
        <v>350</v>
      </c>
      <c r="L1878" s="27" t="s">
        <v>351</v>
      </c>
      <c r="M1878" s="28"/>
      <c r="N1878" s="28"/>
      <c r="O1878" s="28"/>
    </row>
    <row r="1879" spans="1:15">
      <c r="A1879" t="s">
        <v>406</v>
      </c>
      <c r="B1879" s="26" t="s">
        <v>409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172</v>
      </c>
      <c r="J1879" s="27" t="s">
        <v>173</v>
      </c>
      <c r="K1879" s="27" t="s">
        <v>350</v>
      </c>
      <c r="L1879" s="27" t="s">
        <v>351</v>
      </c>
      <c r="M1879" s="28"/>
      <c r="N1879" s="28"/>
      <c r="O1879" s="28"/>
    </row>
    <row r="1880" spans="1:15">
      <c r="A1880" t="s">
        <v>406</v>
      </c>
      <c r="B1880" s="26" t="s">
        <v>409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233</v>
      </c>
      <c r="J1880" s="27" t="s">
        <v>234</v>
      </c>
      <c r="K1880" s="27" t="s">
        <v>350</v>
      </c>
      <c r="L1880" s="27" t="s">
        <v>351</v>
      </c>
      <c r="M1880" s="28"/>
      <c r="N1880" s="28"/>
      <c r="O1880" s="28"/>
    </row>
    <row r="1881" spans="1:15">
      <c r="A1881" t="s">
        <v>406</v>
      </c>
      <c r="B1881" s="26" t="s">
        <v>409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136</v>
      </c>
      <c r="J1881" s="27" t="s">
        <v>137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406</v>
      </c>
      <c r="B1882" s="26" t="s">
        <v>409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178</v>
      </c>
      <c r="J1882" s="27" t="s">
        <v>179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406</v>
      </c>
      <c r="B1883" s="26" t="s">
        <v>409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154</v>
      </c>
      <c r="J1883" s="27" t="s">
        <v>155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406</v>
      </c>
      <c r="B1884" s="26" t="s">
        <v>409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164</v>
      </c>
      <c r="J1884" s="27" t="s">
        <v>165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406</v>
      </c>
      <c r="B1885" s="26" t="s">
        <v>409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180</v>
      </c>
      <c r="J1885" s="27" t="s">
        <v>181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406</v>
      </c>
      <c r="B1886" s="26" t="s">
        <v>409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215</v>
      </c>
      <c r="J1886" s="27" t="s">
        <v>216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406</v>
      </c>
      <c r="B1887" s="26" t="s">
        <v>409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182</v>
      </c>
      <c r="J1887" s="27" t="s">
        <v>183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406</v>
      </c>
      <c r="B1888" s="26" t="s">
        <v>409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156</v>
      </c>
      <c r="J1888" s="27" t="s">
        <v>157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406</v>
      </c>
      <c r="B1889" s="26" t="s">
        <v>409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132</v>
      </c>
      <c r="J1889" s="27" t="s">
        <v>133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406</v>
      </c>
      <c r="B1890" s="26" t="s">
        <v>409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158</v>
      </c>
      <c r="J1890" s="27" t="s">
        <v>159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406</v>
      </c>
      <c r="B1891" s="26" t="s">
        <v>409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199</v>
      </c>
      <c r="J1891" s="27" t="s">
        <v>200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406</v>
      </c>
      <c r="B1892" s="26" t="s">
        <v>409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96</v>
      </c>
      <c r="J1892" s="27" t="s">
        <v>97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406</v>
      </c>
      <c r="B1893" s="26" t="s">
        <v>409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116</v>
      </c>
      <c r="J1893" s="27" t="s">
        <v>117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406</v>
      </c>
      <c r="B1894" s="26" t="s">
        <v>409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184</v>
      </c>
      <c r="J1894" s="27" t="s">
        <v>185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406</v>
      </c>
      <c r="B1895" s="26" t="s">
        <v>409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144</v>
      </c>
      <c r="J1895" s="27" t="s">
        <v>145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406</v>
      </c>
      <c r="B1896" s="26" t="s">
        <v>409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138</v>
      </c>
      <c r="J1896" s="27" t="s">
        <v>139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406</v>
      </c>
      <c r="B1897" s="26" t="s">
        <v>409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128</v>
      </c>
      <c r="J1897" s="27" t="s">
        <v>129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406</v>
      </c>
      <c r="B1898" s="26" t="s">
        <v>409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146</v>
      </c>
      <c r="J1898" s="27" t="s">
        <v>147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406</v>
      </c>
      <c r="B1899" s="26" t="s">
        <v>409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148</v>
      </c>
      <c r="J1899" s="27" t="s">
        <v>149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406</v>
      </c>
      <c r="B1900" s="26" t="s">
        <v>409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98</v>
      </c>
      <c r="J1900" s="27" t="s">
        <v>99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406</v>
      </c>
      <c r="B1901" s="26" t="s">
        <v>409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275</v>
      </c>
      <c r="J1901" s="27" t="s">
        <v>276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406</v>
      </c>
      <c r="B1902" s="26" t="s">
        <v>409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104</v>
      </c>
      <c r="J1902" s="27" t="s">
        <v>105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406</v>
      </c>
      <c r="B1903" s="26" t="s">
        <v>409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>
        <v>3411</v>
      </c>
      <c r="J1903" s="27" t="s">
        <v>352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406</v>
      </c>
      <c r="B1904" s="26" t="s">
        <v>409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142</v>
      </c>
      <c r="J1904" s="27" t="s">
        <v>143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406</v>
      </c>
      <c r="B1905" s="26" t="s">
        <v>409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174</v>
      </c>
      <c r="J1905" s="27" t="s">
        <v>175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406</v>
      </c>
      <c r="B1906" s="26" t="s">
        <v>409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253</v>
      </c>
      <c r="J1906" s="27" t="s">
        <v>254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406</v>
      </c>
      <c r="B1907" s="26" t="s">
        <v>409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118</v>
      </c>
      <c r="J1907" s="27" t="s">
        <v>119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406</v>
      </c>
      <c r="B1908" s="26" t="s">
        <v>409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227</v>
      </c>
      <c r="J1908" s="27" t="s">
        <v>228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406</v>
      </c>
      <c r="B1909" s="26" t="s">
        <v>409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114</v>
      </c>
      <c r="J1909" s="27" t="s">
        <v>115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406</v>
      </c>
      <c r="B1910" s="26" t="s">
        <v>409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100</v>
      </c>
      <c r="J1910" s="27" t="s">
        <v>101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406</v>
      </c>
      <c r="B1911" s="26" t="s">
        <v>409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282</v>
      </c>
      <c r="J1911" s="27" t="s">
        <v>283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406</v>
      </c>
      <c r="B1912" s="26" t="s">
        <v>409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288</v>
      </c>
      <c r="J1912" s="27" t="s">
        <v>289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406</v>
      </c>
      <c r="B1913" s="26" t="s">
        <v>409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294</v>
      </c>
      <c r="J1913" s="27" t="s">
        <v>295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406</v>
      </c>
      <c r="B1914" s="26" t="s">
        <v>409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324</v>
      </c>
      <c r="J1914" s="27" t="s">
        <v>325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406</v>
      </c>
      <c r="B1915" s="26" t="s">
        <v>409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108</v>
      </c>
      <c r="J1915" s="27" t="s">
        <v>109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406</v>
      </c>
      <c r="B1916" s="26" t="s">
        <v>409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300</v>
      </c>
      <c r="J1916" s="27" t="s">
        <v>301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406</v>
      </c>
      <c r="B1917" s="26" t="s">
        <v>409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168</v>
      </c>
      <c r="J1917" s="27" t="s">
        <v>169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406</v>
      </c>
      <c r="B1918" s="26" t="s">
        <v>409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191</v>
      </c>
      <c r="J1918" s="27" t="s">
        <v>192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406</v>
      </c>
      <c r="B1919" s="26" t="s">
        <v>409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217</v>
      </c>
      <c r="J1919" s="27" t="s">
        <v>218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406</v>
      </c>
      <c r="B1920" s="26" t="s">
        <v>409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203</v>
      </c>
      <c r="J1920" s="27" t="s">
        <v>204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406</v>
      </c>
      <c r="B1921" s="26" t="s">
        <v>409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211</v>
      </c>
      <c r="J1921" s="27" t="s">
        <v>212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406</v>
      </c>
      <c r="B1922" s="26" t="s">
        <v>409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239</v>
      </c>
      <c r="J1922" s="27" t="s">
        <v>240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406</v>
      </c>
      <c r="B1923" s="26" t="s">
        <v>409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193</v>
      </c>
      <c r="J1923" s="27" t="s">
        <v>194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406</v>
      </c>
      <c r="B1924" s="26" t="s">
        <v>409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170</v>
      </c>
      <c r="H1924" s="27" t="s">
        <v>171</v>
      </c>
      <c r="I1924" s="27" t="s">
        <v>84</v>
      </c>
      <c r="J1924" s="27" t="s">
        <v>85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406</v>
      </c>
      <c r="B1925" s="26" t="s">
        <v>409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170</v>
      </c>
      <c r="H1925" s="27" t="s">
        <v>171</v>
      </c>
      <c r="I1925" s="27" t="s">
        <v>88</v>
      </c>
      <c r="J1925" s="27" t="s">
        <v>89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406</v>
      </c>
      <c r="B1926" s="26" t="s">
        <v>409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124</v>
      </c>
      <c r="J1926" s="27" t="s">
        <v>125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406</v>
      </c>
      <c r="B1927" s="26" t="s">
        <v>409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90</v>
      </c>
      <c r="J1927" s="27" t="s">
        <v>91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406</v>
      </c>
      <c r="B1928" s="26" t="s">
        <v>409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92</v>
      </c>
      <c r="J1928" s="27" t="s">
        <v>93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406</v>
      </c>
      <c r="B1929" s="26" t="s">
        <v>409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134</v>
      </c>
      <c r="J1929" s="27" t="s">
        <v>135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406</v>
      </c>
      <c r="B1930" s="26" t="s">
        <v>409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94</v>
      </c>
      <c r="J1930" s="27" t="s">
        <v>95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406</v>
      </c>
      <c r="B1931" s="26" t="s">
        <v>409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172</v>
      </c>
      <c r="J1931" s="27" t="s">
        <v>173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406</v>
      </c>
      <c r="B1932" s="26" t="s">
        <v>409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233</v>
      </c>
      <c r="J1932" s="27" t="s">
        <v>234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406</v>
      </c>
      <c r="B1933" s="26" t="s">
        <v>409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136</v>
      </c>
      <c r="J1933" s="27" t="s">
        <v>137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406</v>
      </c>
      <c r="B1934" s="26" t="s">
        <v>409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178</v>
      </c>
      <c r="J1934" s="27" t="s">
        <v>179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406</v>
      </c>
      <c r="B1935" s="26" t="s">
        <v>409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154</v>
      </c>
      <c r="J1935" s="27" t="s">
        <v>155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406</v>
      </c>
      <c r="B1936" s="26" t="s">
        <v>409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164</v>
      </c>
      <c r="J1936" s="27" t="s">
        <v>165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406</v>
      </c>
      <c r="B1937" s="26" t="s">
        <v>409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180</v>
      </c>
      <c r="J1937" s="27" t="s">
        <v>181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406</v>
      </c>
      <c r="B1938" s="26" t="s">
        <v>409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215</v>
      </c>
      <c r="J1938" s="27" t="s">
        <v>216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406</v>
      </c>
      <c r="B1939" s="26" t="s">
        <v>409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182</v>
      </c>
      <c r="J1939" s="27" t="s">
        <v>183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406</v>
      </c>
      <c r="B1940" s="26" t="s">
        <v>409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156</v>
      </c>
      <c r="J1940" s="27" t="s">
        <v>157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406</v>
      </c>
      <c r="B1941" s="26" t="s">
        <v>409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132</v>
      </c>
      <c r="J1941" s="27" t="s">
        <v>133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406</v>
      </c>
      <c r="B1942" s="26" t="s">
        <v>409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158</v>
      </c>
      <c r="J1942" s="27" t="s">
        <v>159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406</v>
      </c>
      <c r="B1943" s="26" t="s">
        <v>409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199</v>
      </c>
      <c r="J1943" s="27" t="s">
        <v>200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406</v>
      </c>
      <c r="B1944" s="26" t="s">
        <v>409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96</v>
      </c>
      <c r="J1944" s="27" t="s">
        <v>97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406</v>
      </c>
      <c r="B1945" s="26" t="s">
        <v>409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116</v>
      </c>
      <c r="J1945" s="27" t="s">
        <v>117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406</v>
      </c>
      <c r="B1946" s="26" t="s">
        <v>409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184</v>
      </c>
      <c r="J1946" s="27" t="s">
        <v>185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406</v>
      </c>
      <c r="B1947" s="26" t="s">
        <v>409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144</v>
      </c>
      <c r="J1947" s="27" t="s">
        <v>145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406</v>
      </c>
      <c r="B1948" s="26" t="s">
        <v>409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138</v>
      </c>
      <c r="J1948" s="27" t="s">
        <v>139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406</v>
      </c>
      <c r="B1949" s="26" t="s">
        <v>409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128</v>
      </c>
      <c r="J1949" s="27" t="s">
        <v>129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406</v>
      </c>
      <c r="B1950" s="26" t="s">
        <v>409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146</v>
      </c>
      <c r="J1950" s="27" t="s">
        <v>147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406</v>
      </c>
      <c r="B1951" s="26" t="s">
        <v>409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148</v>
      </c>
      <c r="J1951" s="27" t="s">
        <v>149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406</v>
      </c>
      <c r="B1952" s="26" t="s">
        <v>409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98</v>
      </c>
      <c r="J1952" s="27" t="s">
        <v>99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406</v>
      </c>
      <c r="B1953" s="26" t="s">
        <v>409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9">
        <v>43</v>
      </c>
      <c r="H1953" s="27" t="s">
        <v>171</v>
      </c>
      <c r="I1953" s="27">
        <v>3299</v>
      </c>
      <c r="J1953" s="27" t="s">
        <v>105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406</v>
      </c>
      <c r="B1954" s="26" t="s">
        <v>409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142</v>
      </c>
      <c r="J1954" s="27" t="s">
        <v>143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406</v>
      </c>
      <c r="B1955" s="26" t="s">
        <v>409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174</v>
      </c>
      <c r="J1955" s="27" t="s">
        <v>175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406</v>
      </c>
      <c r="B1956" s="26" t="s">
        <v>409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9">
        <v>43</v>
      </c>
      <c r="H1956" s="27" t="s">
        <v>171</v>
      </c>
      <c r="I1956" s="27">
        <v>3433</v>
      </c>
      <c r="J1956" s="27" t="s">
        <v>254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406</v>
      </c>
      <c r="B1957" s="26" t="s">
        <v>409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114</v>
      </c>
      <c r="J1957" s="27" t="s">
        <v>115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406</v>
      </c>
      <c r="B1958" s="26" t="s">
        <v>409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100</v>
      </c>
      <c r="J1958" s="27" t="s">
        <v>101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406</v>
      </c>
      <c r="B1959" s="26" t="s">
        <v>409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168</v>
      </c>
      <c r="J1959" s="27" t="s">
        <v>169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406</v>
      </c>
      <c r="B1960" s="26" t="s">
        <v>409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191</v>
      </c>
      <c r="J1960" s="27" t="s">
        <v>192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406</v>
      </c>
      <c r="B1961" s="26" t="s">
        <v>409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203</v>
      </c>
      <c r="J1961" s="27" t="s">
        <v>204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406</v>
      </c>
      <c r="B1962" s="26" t="s">
        <v>409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211</v>
      </c>
      <c r="J1962" s="27" t="s">
        <v>212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406</v>
      </c>
      <c r="B1963" s="26" t="s">
        <v>409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302</v>
      </c>
      <c r="J1963" s="27" t="s">
        <v>303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406</v>
      </c>
      <c r="B1964" s="26" t="s">
        <v>409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239</v>
      </c>
      <c r="J1964" s="27" t="s">
        <v>240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406</v>
      </c>
      <c r="B1965" s="26" t="s">
        <v>409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193</v>
      </c>
      <c r="J1965" s="27" t="s">
        <v>194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406</v>
      </c>
      <c r="B1966" s="26" t="s">
        <v>409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197</v>
      </c>
      <c r="H1966" s="27" t="s">
        <v>198</v>
      </c>
      <c r="I1966" s="27" t="s">
        <v>84</v>
      </c>
      <c r="J1966" s="27" t="s">
        <v>85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406</v>
      </c>
      <c r="B1967" s="26" t="s">
        <v>409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197</v>
      </c>
      <c r="H1967" s="27" t="s">
        <v>198</v>
      </c>
      <c r="I1967" s="27" t="s">
        <v>90</v>
      </c>
      <c r="J1967" s="27" t="s">
        <v>91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406</v>
      </c>
      <c r="B1968" s="26" t="s">
        <v>409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92</v>
      </c>
      <c r="J1968" s="27" t="s">
        <v>93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406</v>
      </c>
      <c r="B1969" s="26" t="s">
        <v>409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134</v>
      </c>
      <c r="J1969" s="27" t="s">
        <v>135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406</v>
      </c>
      <c r="B1970" s="26" t="s">
        <v>409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172</v>
      </c>
      <c r="J1970" s="27" t="s">
        <v>173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406</v>
      </c>
      <c r="B1971" s="26" t="s">
        <v>409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154</v>
      </c>
      <c r="J1971" s="27" t="s">
        <v>155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406</v>
      </c>
      <c r="B1972" s="26" t="s">
        <v>409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180</v>
      </c>
      <c r="J1972" s="27" t="s">
        <v>181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406</v>
      </c>
      <c r="B1973" s="26" t="s">
        <v>409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9">
        <v>52</v>
      </c>
      <c r="H1973" s="27" t="s">
        <v>198</v>
      </c>
      <c r="I1973" s="27">
        <v>3231</v>
      </c>
      <c r="J1973" s="30" t="s">
        <v>183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406</v>
      </c>
      <c r="B1974" s="26" t="s">
        <v>409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>
        <v>52</v>
      </c>
      <c r="H1974" s="27" t="s">
        <v>198</v>
      </c>
      <c r="I1974" s="27" t="s">
        <v>199</v>
      </c>
      <c r="J1974" s="27" t="s">
        <v>200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406</v>
      </c>
      <c r="B1975" s="26" t="s">
        <v>409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3236</v>
      </c>
      <c r="J1975" s="30" t="s">
        <v>97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406</v>
      </c>
      <c r="B1976" s="26" t="s">
        <v>409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116</v>
      </c>
      <c r="J1976" s="27" t="s">
        <v>117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406</v>
      </c>
      <c r="B1977" s="26" t="s">
        <v>409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>
        <v>52</v>
      </c>
      <c r="H1977" s="27" t="s">
        <v>198</v>
      </c>
      <c r="I1977" s="27" t="s">
        <v>144</v>
      </c>
      <c r="J1977" s="27" t="s">
        <v>145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406</v>
      </c>
      <c r="B1978" s="26" t="s">
        <v>409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138</v>
      </c>
      <c r="J1978" s="27" t="s">
        <v>139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406</v>
      </c>
      <c r="B1979" s="26" t="s">
        <v>409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9">
        <v>52</v>
      </c>
      <c r="H1979" s="27" t="s">
        <v>198</v>
      </c>
      <c r="I1979" s="27">
        <v>3293</v>
      </c>
      <c r="J1979" s="30" t="s">
        <v>147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406</v>
      </c>
      <c r="B1980" s="26" t="s">
        <v>409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9">
        <v>52</v>
      </c>
      <c r="H1980" s="27" t="s">
        <v>198</v>
      </c>
      <c r="I1980" s="29">
        <v>3295</v>
      </c>
      <c r="J1980" s="27" t="s">
        <v>99</v>
      </c>
      <c r="K1980" s="29" t="s">
        <v>350</v>
      </c>
      <c r="L1980" s="27" t="s">
        <v>351</v>
      </c>
      <c r="M1980" s="28"/>
      <c r="N1980" s="28"/>
      <c r="O1980" s="28"/>
    </row>
    <row r="1981" spans="1:15">
      <c r="A1981" t="s">
        <v>406</v>
      </c>
      <c r="B1981" s="26" t="s">
        <v>409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142</v>
      </c>
      <c r="J1981" s="27" t="s">
        <v>143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406</v>
      </c>
      <c r="B1982" s="26" t="s">
        <v>409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7" t="s">
        <v>197</v>
      </c>
      <c r="H1982" s="27" t="s">
        <v>198</v>
      </c>
      <c r="I1982" s="27" t="s">
        <v>114</v>
      </c>
      <c r="J1982" s="27" t="s">
        <v>115</v>
      </c>
      <c r="K1982" s="27" t="s">
        <v>350</v>
      </c>
      <c r="L1982" s="27" t="s">
        <v>351</v>
      </c>
      <c r="M1982" s="28"/>
      <c r="N1982" s="28"/>
      <c r="O1982" s="28"/>
    </row>
    <row r="1983" spans="1:15">
      <c r="A1983" t="s">
        <v>406</v>
      </c>
      <c r="B1983" s="26" t="s">
        <v>409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108</v>
      </c>
      <c r="J1983" s="27" t="s">
        <v>109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406</v>
      </c>
      <c r="B1984" s="26" t="s">
        <v>409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168</v>
      </c>
      <c r="J1984" s="27" t="s">
        <v>169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406</v>
      </c>
      <c r="B1985" s="26" t="s">
        <v>409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211</v>
      </c>
      <c r="J1985" s="27" t="s">
        <v>212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406</v>
      </c>
      <c r="B1986" s="26" t="s">
        <v>409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9">
        <v>52</v>
      </c>
      <c r="H1986" s="27" t="s">
        <v>198</v>
      </c>
      <c r="I1986" s="27">
        <v>4231</v>
      </c>
      <c r="J1986" s="27" t="s">
        <v>305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406</v>
      </c>
      <c r="B1987" s="26" t="s">
        <v>409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9">
        <v>61</v>
      </c>
      <c r="H1987" s="27" t="s">
        <v>210</v>
      </c>
      <c r="I1987" s="27">
        <v>3224</v>
      </c>
      <c r="J1987" s="27" t="s">
        <v>165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406</v>
      </c>
      <c r="B1988" s="26" t="s">
        <v>409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7" t="s">
        <v>209</v>
      </c>
      <c r="H1988" s="27" t="s">
        <v>210</v>
      </c>
      <c r="I1988" s="27" t="s">
        <v>180</v>
      </c>
      <c r="J1988" s="27" t="s">
        <v>181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406</v>
      </c>
      <c r="B1989" s="26" t="s">
        <v>409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7" t="s">
        <v>209</v>
      </c>
      <c r="H1989" s="27" t="s">
        <v>210</v>
      </c>
      <c r="I1989" s="27" t="s">
        <v>156</v>
      </c>
      <c r="J1989" s="27" t="s">
        <v>157</v>
      </c>
      <c r="K1989" s="27" t="s">
        <v>350</v>
      </c>
      <c r="L1989" s="27" t="s">
        <v>351</v>
      </c>
      <c r="M1989" s="28"/>
      <c r="N1989" s="28"/>
      <c r="O1989" s="28"/>
    </row>
    <row r="1990" spans="1:15">
      <c r="A1990" t="s">
        <v>406</v>
      </c>
      <c r="B1990" s="26" t="s">
        <v>409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199</v>
      </c>
      <c r="J1990" s="27" t="s">
        <v>200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406</v>
      </c>
      <c r="B1991" s="26" t="s">
        <v>409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116</v>
      </c>
      <c r="J1991" s="27" t="s">
        <v>117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406</v>
      </c>
      <c r="B1992" s="26" t="s">
        <v>409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144</v>
      </c>
      <c r="J1992" s="27" t="s">
        <v>145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406</v>
      </c>
      <c r="B1993" s="26" t="s">
        <v>409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138</v>
      </c>
      <c r="J1993" s="27" t="s">
        <v>139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406</v>
      </c>
      <c r="B1994" s="26" t="s">
        <v>409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9">
        <v>61</v>
      </c>
      <c r="H1994" s="27" t="s">
        <v>210</v>
      </c>
      <c r="I1994" s="27">
        <v>3293</v>
      </c>
      <c r="J1994" s="30" t="s">
        <v>147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406</v>
      </c>
      <c r="B1995" s="26" t="s">
        <v>409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98</v>
      </c>
      <c r="J1995" s="27" t="s">
        <v>99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406</v>
      </c>
      <c r="B1996" s="26" t="s">
        <v>409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7" t="s">
        <v>209</v>
      </c>
      <c r="H1996" s="27" t="s">
        <v>210</v>
      </c>
      <c r="I1996" s="27" t="s">
        <v>142</v>
      </c>
      <c r="J1996" s="27" t="s">
        <v>143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406</v>
      </c>
      <c r="B1997" s="26" t="s">
        <v>409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114</v>
      </c>
      <c r="J1997" s="27" t="s">
        <v>115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406</v>
      </c>
      <c r="B1998" s="26" t="s">
        <v>409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100</v>
      </c>
      <c r="J1998" s="27" t="s">
        <v>101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406</v>
      </c>
      <c r="B1999" s="26" t="s">
        <v>409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9">
        <v>61</v>
      </c>
      <c r="H1999" s="27" t="s">
        <v>210</v>
      </c>
      <c r="I1999" s="27">
        <v>4212</v>
      </c>
      <c r="J1999" s="27" t="s">
        <v>109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406</v>
      </c>
      <c r="B2000" s="26" t="s">
        <v>409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168</v>
      </c>
      <c r="J2000" s="27" t="s">
        <v>169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406</v>
      </c>
      <c r="B2001" s="26" t="s">
        <v>409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193</v>
      </c>
      <c r="J2001" s="27" t="s">
        <v>194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406</v>
      </c>
      <c r="B2002" s="26" t="s">
        <v>409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160</v>
      </c>
      <c r="H2002" s="27" t="s">
        <v>161</v>
      </c>
      <c r="I2002" s="27" t="s">
        <v>84</v>
      </c>
      <c r="J2002" s="27" t="s">
        <v>85</v>
      </c>
      <c r="K2002" s="27" t="s">
        <v>353</v>
      </c>
      <c r="L2002" s="27" t="s">
        <v>354</v>
      </c>
      <c r="M2002" s="28"/>
      <c r="N2002" s="28"/>
      <c r="O2002" s="28"/>
    </row>
    <row r="2003" spans="1:15">
      <c r="A2003" t="s">
        <v>406</v>
      </c>
      <c r="B2003" s="26" t="s">
        <v>409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160</v>
      </c>
      <c r="H2003" s="27" t="s">
        <v>161</v>
      </c>
      <c r="I2003" s="27" t="s">
        <v>231</v>
      </c>
      <c r="J2003" s="27" t="s">
        <v>232</v>
      </c>
      <c r="K2003" s="27" t="s">
        <v>353</v>
      </c>
      <c r="L2003" s="27" t="s">
        <v>354</v>
      </c>
      <c r="M2003" s="28"/>
      <c r="N2003" s="28"/>
      <c r="O2003" s="28"/>
    </row>
    <row r="2004" spans="1:15">
      <c r="A2004" t="s">
        <v>406</v>
      </c>
      <c r="B2004" s="26" t="s">
        <v>409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88</v>
      </c>
      <c r="J2004" s="27" t="s">
        <v>89</v>
      </c>
      <c r="K2004" s="27" t="s">
        <v>353</v>
      </c>
      <c r="L2004" s="27" t="s">
        <v>354</v>
      </c>
      <c r="M2004" s="28"/>
      <c r="N2004" s="28"/>
      <c r="O2004" s="28"/>
    </row>
    <row r="2005" spans="1:15">
      <c r="A2005" t="s">
        <v>406</v>
      </c>
      <c r="B2005" s="26" t="s">
        <v>409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124</v>
      </c>
      <c r="J2005" s="27" t="s">
        <v>125</v>
      </c>
      <c r="K2005" s="27" t="s">
        <v>353</v>
      </c>
      <c r="L2005" s="27" t="s">
        <v>354</v>
      </c>
      <c r="M2005" s="28"/>
      <c r="N2005" s="28"/>
      <c r="O2005" s="28"/>
    </row>
    <row r="2006" spans="1:15">
      <c r="A2006" t="s">
        <v>406</v>
      </c>
      <c r="B2006" s="26" t="s">
        <v>409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90</v>
      </c>
      <c r="J2006" s="27" t="s">
        <v>91</v>
      </c>
      <c r="K2006" s="27" t="s">
        <v>353</v>
      </c>
      <c r="L2006" s="27" t="s">
        <v>354</v>
      </c>
      <c r="M2006" s="28"/>
      <c r="N2006" s="28"/>
      <c r="O2006" s="28"/>
    </row>
    <row r="2007" spans="1:15">
      <c r="A2007" t="s">
        <v>406</v>
      </c>
      <c r="B2007" s="26" t="s">
        <v>409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92</v>
      </c>
      <c r="J2007" s="27" t="s">
        <v>93</v>
      </c>
      <c r="K2007" s="27" t="s">
        <v>353</v>
      </c>
      <c r="L2007" s="27" t="s">
        <v>354</v>
      </c>
      <c r="M2007" s="28"/>
      <c r="N2007" s="28"/>
      <c r="O2007" s="28"/>
    </row>
    <row r="2008" spans="1:15">
      <c r="A2008" t="s">
        <v>406</v>
      </c>
      <c r="B2008" s="26" t="s">
        <v>409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134</v>
      </c>
      <c r="J2008" s="27" t="s">
        <v>135</v>
      </c>
      <c r="K2008" s="27" t="s">
        <v>353</v>
      </c>
      <c r="L2008" s="27" t="s">
        <v>354</v>
      </c>
      <c r="M2008" s="28"/>
      <c r="N2008" s="28"/>
      <c r="O2008" s="28"/>
    </row>
    <row r="2009" spans="1:15">
      <c r="A2009" t="s">
        <v>406</v>
      </c>
      <c r="B2009" s="26" t="s">
        <v>409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94</v>
      </c>
      <c r="J2009" s="27" t="s">
        <v>95</v>
      </c>
      <c r="K2009" s="27" t="s">
        <v>353</v>
      </c>
      <c r="L2009" s="27" t="s">
        <v>354</v>
      </c>
      <c r="M2009" s="28"/>
      <c r="N2009" s="28"/>
      <c r="O2009" s="28"/>
    </row>
    <row r="2010" spans="1:15">
      <c r="A2010" t="s">
        <v>406</v>
      </c>
      <c r="B2010" s="26" t="s">
        <v>409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172</v>
      </c>
      <c r="J2010" s="27" t="s">
        <v>173</v>
      </c>
      <c r="K2010" s="27" t="s">
        <v>353</v>
      </c>
      <c r="L2010" s="27" t="s">
        <v>354</v>
      </c>
      <c r="M2010" s="28"/>
      <c r="N2010" s="28"/>
      <c r="O2010" s="28"/>
    </row>
    <row r="2011" spans="1:15">
      <c r="A2011" t="s">
        <v>406</v>
      </c>
      <c r="B2011" s="26" t="s">
        <v>409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233</v>
      </c>
      <c r="J2011" s="27" t="s">
        <v>234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406</v>
      </c>
      <c r="B2012" s="26" t="s">
        <v>409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136</v>
      </c>
      <c r="J2012" s="27" t="s">
        <v>137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406</v>
      </c>
      <c r="B2013" s="26" t="s">
        <v>409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178</v>
      </c>
      <c r="J2013" s="27" t="s">
        <v>179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406</v>
      </c>
      <c r="B2014" s="26" t="s">
        <v>409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154</v>
      </c>
      <c r="J2014" s="27" t="s">
        <v>155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406</v>
      </c>
      <c r="B2015" s="26" t="s">
        <v>409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164</v>
      </c>
      <c r="J2015" s="27" t="s">
        <v>165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406</v>
      </c>
      <c r="B2016" s="26" t="s">
        <v>409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180</v>
      </c>
      <c r="J2016" s="27" t="s">
        <v>181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406</v>
      </c>
      <c r="B2017" s="26" t="s">
        <v>409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215</v>
      </c>
      <c r="J2017" s="27" t="s">
        <v>216</v>
      </c>
      <c r="K2017" s="27" t="s">
        <v>353</v>
      </c>
      <c r="L2017" s="27" t="s">
        <v>354</v>
      </c>
      <c r="M2017" s="28"/>
      <c r="N2017" s="28"/>
      <c r="O2017" s="28"/>
    </row>
    <row r="2018" spans="1:15">
      <c r="A2018" t="s">
        <v>406</v>
      </c>
      <c r="B2018" s="26" t="s">
        <v>409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182</v>
      </c>
      <c r="J2018" s="27" t="s">
        <v>183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406</v>
      </c>
      <c r="B2019" s="26" t="s">
        <v>409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156</v>
      </c>
      <c r="J2019" s="27" t="s">
        <v>157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406</v>
      </c>
      <c r="B2020" s="26" t="s">
        <v>409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132</v>
      </c>
      <c r="J2020" s="27" t="s">
        <v>133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406</v>
      </c>
      <c r="B2021" s="26" t="s">
        <v>409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158</v>
      </c>
      <c r="J2021" s="27" t="s">
        <v>159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406</v>
      </c>
      <c r="B2022" s="26" t="s">
        <v>409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199</v>
      </c>
      <c r="J2022" s="27" t="s">
        <v>200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406</v>
      </c>
      <c r="B2023" s="26" t="s">
        <v>409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96</v>
      </c>
      <c r="J2023" s="27" t="s">
        <v>97</v>
      </c>
      <c r="K2023" s="27" t="s">
        <v>353</v>
      </c>
      <c r="L2023" s="27" t="s">
        <v>354</v>
      </c>
      <c r="M2023" s="28"/>
      <c r="N2023" s="28"/>
      <c r="O2023" s="28"/>
    </row>
    <row r="2024" spans="1:15">
      <c r="A2024" t="s">
        <v>406</v>
      </c>
      <c r="B2024" s="26" t="s">
        <v>409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116</v>
      </c>
      <c r="J2024" s="27" t="s">
        <v>117</v>
      </c>
      <c r="K2024" s="27" t="s">
        <v>353</v>
      </c>
      <c r="L2024" s="27" t="s">
        <v>354</v>
      </c>
      <c r="M2024" s="28"/>
      <c r="N2024" s="28"/>
      <c r="O2024" s="28"/>
    </row>
    <row r="2025" spans="1:15">
      <c r="A2025" t="s">
        <v>406</v>
      </c>
      <c r="B2025" s="26" t="s">
        <v>409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184</v>
      </c>
      <c r="J2025" s="27" t="s">
        <v>185</v>
      </c>
      <c r="K2025" s="27" t="s">
        <v>353</v>
      </c>
      <c r="L2025" s="27" t="s">
        <v>354</v>
      </c>
      <c r="M2025" s="28"/>
      <c r="N2025" s="28"/>
      <c r="O2025" s="28"/>
    </row>
    <row r="2026" spans="1:15">
      <c r="A2026" t="s">
        <v>406</v>
      </c>
      <c r="B2026" s="26" t="s">
        <v>409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144</v>
      </c>
      <c r="J2026" s="27" t="s">
        <v>145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406</v>
      </c>
      <c r="B2027" s="26" t="s">
        <v>409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138</v>
      </c>
      <c r="J2027" s="27" t="s">
        <v>139</v>
      </c>
      <c r="K2027" s="27" t="s">
        <v>353</v>
      </c>
      <c r="L2027" s="27" t="s">
        <v>354</v>
      </c>
      <c r="M2027" s="28"/>
      <c r="N2027" s="28"/>
      <c r="O2027" s="28"/>
    </row>
    <row r="2028" spans="1:15">
      <c r="A2028" t="s">
        <v>406</v>
      </c>
      <c r="B2028" s="26" t="s">
        <v>409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140</v>
      </c>
      <c r="J2028" s="27" t="s">
        <v>141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406</v>
      </c>
      <c r="B2029" s="26" t="s">
        <v>409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128</v>
      </c>
      <c r="J2029" s="27" t="s">
        <v>129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406</v>
      </c>
      <c r="B2030" s="26" t="s">
        <v>409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146</v>
      </c>
      <c r="J2030" s="27" t="s">
        <v>147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406</v>
      </c>
      <c r="B2031" s="26" t="s">
        <v>409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148</v>
      </c>
      <c r="J2031" s="27" t="s">
        <v>149</v>
      </c>
      <c r="K2031" s="27" t="s">
        <v>353</v>
      </c>
      <c r="L2031" s="27" t="s">
        <v>354</v>
      </c>
      <c r="M2031" s="28"/>
      <c r="N2031" s="28"/>
      <c r="O2031" s="28"/>
    </row>
    <row r="2032" spans="1:15">
      <c r="A2032" t="s">
        <v>406</v>
      </c>
      <c r="B2032" s="26" t="s">
        <v>409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98</v>
      </c>
      <c r="J2032" s="27" t="s">
        <v>99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406</v>
      </c>
      <c r="B2033" s="26" t="s">
        <v>409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104</v>
      </c>
      <c r="J2033" s="27" t="s">
        <v>105</v>
      </c>
      <c r="K2033" s="27" t="s">
        <v>353</v>
      </c>
      <c r="L2033" s="27" t="s">
        <v>354</v>
      </c>
      <c r="M2033" s="28"/>
      <c r="N2033" s="28"/>
      <c r="O2033" s="28"/>
    </row>
    <row r="2034" spans="1:15">
      <c r="A2034" t="s">
        <v>406</v>
      </c>
      <c r="B2034" s="26" t="s">
        <v>409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142</v>
      </c>
      <c r="J2034" s="27" t="s">
        <v>143</v>
      </c>
      <c r="K2034" s="27" t="s">
        <v>353</v>
      </c>
      <c r="L2034" s="27" t="s">
        <v>354</v>
      </c>
      <c r="M2034" s="28"/>
      <c r="N2034" s="28"/>
      <c r="O2034" s="28"/>
    </row>
    <row r="2035" spans="1:15">
      <c r="A2035" t="s">
        <v>406</v>
      </c>
      <c r="B2035" s="26" t="s">
        <v>409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174</v>
      </c>
      <c r="J2035" s="27" t="s">
        <v>175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406</v>
      </c>
      <c r="B2036" s="26" t="s">
        <v>409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253</v>
      </c>
      <c r="J2036" s="27" t="s">
        <v>254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406</v>
      </c>
      <c r="B2037" s="26" t="s">
        <v>409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118</v>
      </c>
      <c r="J2037" s="27" t="s">
        <v>119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406</v>
      </c>
      <c r="B2038" s="26" t="s">
        <v>409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336</v>
      </c>
      <c r="J2038" s="27" t="s">
        <v>337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406</v>
      </c>
      <c r="B2039" s="26" t="s">
        <v>409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114</v>
      </c>
      <c r="J2039" s="27" t="s">
        <v>115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406</v>
      </c>
      <c r="B2040" s="26" t="s">
        <v>409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100</v>
      </c>
      <c r="J2040" s="27" t="s">
        <v>101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406</v>
      </c>
      <c r="B2041" s="26" t="s">
        <v>409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282</v>
      </c>
      <c r="J2041" s="27" t="s">
        <v>283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406</v>
      </c>
      <c r="B2042" s="26" t="s">
        <v>409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292</v>
      </c>
      <c r="J2042" s="27" t="s">
        <v>293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406</v>
      </c>
      <c r="B2043" s="26" t="s">
        <v>409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9">
        <v>31</v>
      </c>
      <c r="H2043" s="27" t="s">
        <v>161</v>
      </c>
      <c r="I2043" s="27">
        <v>4123</v>
      </c>
      <c r="J2043" s="27" t="s">
        <v>238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406</v>
      </c>
      <c r="B2044" s="26" t="s">
        <v>409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108</v>
      </c>
      <c r="J2044" s="27" t="s">
        <v>109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406</v>
      </c>
      <c r="B2045" s="26" t="s">
        <v>409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300</v>
      </c>
      <c r="J2045" s="27" t="s">
        <v>301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406</v>
      </c>
      <c r="B2046" s="26" t="s">
        <v>409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168</v>
      </c>
      <c r="J2046" s="27" t="s">
        <v>169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406</v>
      </c>
      <c r="B2047" s="26" t="s">
        <v>409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191</v>
      </c>
      <c r="J2047" s="27" t="s">
        <v>192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406</v>
      </c>
      <c r="B2048" s="26" t="s">
        <v>409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9">
        <v>31</v>
      </c>
      <c r="H2048" s="27" t="s">
        <v>161</v>
      </c>
      <c r="I2048" s="27">
        <v>4223</v>
      </c>
      <c r="J2048" s="27" t="s">
        <v>218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406</v>
      </c>
      <c r="B2049" s="26" t="s">
        <v>409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203</v>
      </c>
      <c r="J2049" s="27" t="s">
        <v>204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406</v>
      </c>
      <c r="B2050" s="26" t="s">
        <v>409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211</v>
      </c>
      <c r="J2050" s="27" t="s">
        <v>212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406</v>
      </c>
      <c r="B2051" s="26" t="s">
        <v>409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239</v>
      </c>
      <c r="J2051" s="27" t="s">
        <v>240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406</v>
      </c>
      <c r="B2052" s="26" t="s">
        <v>409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304</v>
      </c>
      <c r="J2052" s="27" t="s">
        <v>305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406</v>
      </c>
      <c r="B2053" s="26" t="s">
        <v>409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193</v>
      </c>
      <c r="J2053" s="27" t="s">
        <v>194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406</v>
      </c>
      <c r="B2054" s="26" t="s">
        <v>409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308</v>
      </c>
      <c r="J2054" s="27" t="s">
        <v>309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406</v>
      </c>
      <c r="B2055" s="26" t="s">
        <v>409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195</v>
      </c>
      <c r="J2055" s="27" t="s">
        <v>196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406</v>
      </c>
      <c r="B2056" s="26" t="s">
        <v>409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310</v>
      </c>
      <c r="J2056" s="27" t="s">
        <v>311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406</v>
      </c>
      <c r="B2057" s="26" t="s">
        <v>409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221</v>
      </c>
      <c r="J2057" s="27" t="s">
        <v>222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406</v>
      </c>
      <c r="B2058" s="26" t="s">
        <v>409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170</v>
      </c>
      <c r="H2058" s="27" t="s">
        <v>171</v>
      </c>
      <c r="I2058" s="27" t="s">
        <v>84</v>
      </c>
      <c r="J2058" s="27" t="s">
        <v>85</v>
      </c>
      <c r="K2058" s="27" t="s">
        <v>353</v>
      </c>
      <c r="L2058" s="27" t="s">
        <v>354</v>
      </c>
      <c r="M2058" s="28"/>
      <c r="N2058" s="28"/>
      <c r="O2058" s="28"/>
    </row>
    <row r="2059" spans="1:15">
      <c r="A2059" t="s">
        <v>406</v>
      </c>
      <c r="B2059" s="26" t="s">
        <v>409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170</v>
      </c>
      <c r="H2059" s="27" t="s">
        <v>171</v>
      </c>
      <c r="I2059" s="27" t="s">
        <v>231</v>
      </c>
      <c r="J2059" s="27" t="s">
        <v>232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406</v>
      </c>
      <c r="B2060" s="26" t="s">
        <v>409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273</v>
      </c>
      <c r="J2060" s="27" t="s">
        <v>274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406</v>
      </c>
      <c r="B2061" s="26" t="s">
        <v>409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88</v>
      </c>
      <c r="J2061" s="27" t="s">
        <v>89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406</v>
      </c>
      <c r="B2062" s="26" t="s">
        <v>409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124</v>
      </c>
      <c r="J2062" s="27" t="s">
        <v>125</v>
      </c>
      <c r="K2062" s="27" t="s">
        <v>353</v>
      </c>
      <c r="L2062" s="27" t="s">
        <v>354</v>
      </c>
      <c r="M2062" s="28"/>
      <c r="N2062" s="28"/>
      <c r="O2062" s="28"/>
    </row>
    <row r="2063" spans="1:15">
      <c r="A2063" t="s">
        <v>406</v>
      </c>
      <c r="B2063" s="26" t="s">
        <v>409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90</v>
      </c>
      <c r="J2063" s="27" t="s">
        <v>91</v>
      </c>
      <c r="K2063" s="27" t="s">
        <v>353</v>
      </c>
      <c r="L2063" s="27" t="s">
        <v>354</v>
      </c>
      <c r="M2063" s="28"/>
      <c r="N2063" s="28"/>
      <c r="O2063" s="28"/>
    </row>
    <row r="2064" spans="1:15">
      <c r="A2064" t="s">
        <v>406</v>
      </c>
      <c r="B2064" s="26" t="s">
        <v>409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92</v>
      </c>
      <c r="J2064" s="27" t="s">
        <v>93</v>
      </c>
      <c r="K2064" s="27" t="s">
        <v>353</v>
      </c>
      <c r="L2064" s="27" t="s">
        <v>354</v>
      </c>
      <c r="M2064" s="28"/>
      <c r="N2064" s="28"/>
      <c r="O2064" s="28"/>
    </row>
    <row r="2065" spans="1:15">
      <c r="A2065" t="s">
        <v>406</v>
      </c>
      <c r="B2065" s="26" t="s">
        <v>409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134</v>
      </c>
      <c r="J2065" s="27" t="s">
        <v>135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406</v>
      </c>
      <c r="B2066" s="26" t="s">
        <v>409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94</v>
      </c>
      <c r="J2066" s="27" t="s">
        <v>95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406</v>
      </c>
      <c r="B2067" s="26" t="s">
        <v>409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172</v>
      </c>
      <c r="J2067" s="27" t="s">
        <v>173</v>
      </c>
      <c r="K2067" s="27" t="s">
        <v>353</v>
      </c>
      <c r="L2067" s="27" t="s">
        <v>354</v>
      </c>
      <c r="M2067" s="28"/>
      <c r="N2067" s="28"/>
      <c r="O2067" s="28"/>
    </row>
    <row r="2068" spans="1:15">
      <c r="A2068" t="s">
        <v>406</v>
      </c>
      <c r="B2068" s="26" t="s">
        <v>409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233</v>
      </c>
      <c r="J2068" s="27" t="s">
        <v>234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406</v>
      </c>
      <c r="B2069" s="26" t="s">
        <v>409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136</v>
      </c>
      <c r="J2069" s="27" t="s">
        <v>137</v>
      </c>
      <c r="K2069" s="27" t="s">
        <v>353</v>
      </c>
      <c r="L2069" s="27" t="s">
        <v>354</v>
      </c>
      <c r="M2069" s="28"/>
      <c r="N2069" s="28"/>
      <c r="O2069" s="28"/>
    </row>
    <row r="2070" spans="1:15">
      <c r="A2070" t="s">
        <v>406</v>
      </c>
      <c r="B2070" s="26" t="s">
        <v>409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178</v>
      </c>
      <c r="J2070" s="27" t="s">
        <v>179</v>
      </c>
      <c r="K2070" s="27" t="s">
        <v>353</v>
      </c>
      <c r="L2070" s="27" t="s">
        <v>354</v>
      </c>
      <c r="M2070" s="28"/>
      <c r="N2070" s="28"/>
      <c r="O2070" s="28"/>
    </row>
    <row r="2071" spans="1:15">
      <c r="A2071" t="s">
        <v>406</v>
      </c>
      <c r="B2071" s="26" t="s">
        <v>409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154</v>
      </c>
      <c r="J2071" s="27" t="s">
        <v>155</v>
      </c>
      <c r="K2071" s="27" t="s">
        <v>353</v>
      </c>
      <c r="L2071" s="27" t="s">
        <v>354</v>
      </c>
      <c r="M2071" s="28"/>
      <c r="N2071" s="28"/>
      <c r="O2071" s="28"/>
    </row>
    <row r="2072" spans="1:15">
      <c r="A2072" t="s">
        <v>406</v>
      </c>
      <c r="B2072" s="26" t="s">
        <v>409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164</v>
      </c>
      <c r="J2072" s="27" t="s">
        <v>165</v>
      </c>
      <c r="K2072" s="27" t="s">
        <v>353</v>
      </c>
      <c r="L2072" s="27" t="s">
        <v>354</v>
      </c>
      <c r="M2072" s="28"/>
      <c r="N2072" s="28"/>
      <c r="O2072" s="28"/>
    </row>
    <row r="2073" spans="1:15">
      <c r="A2073" t="s">
        <v>406</v>
      </c>
      <c r="B2073" s="26" t="s">
        <v>409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180</v>
      </c>
      <c r="J2073" s="27" t="s">
        <v>181</v>
      </c>
      <c r="K2073" s="27" t="s">
        <v>353</v>
      </c>
      <c r="L2073" s="27" t="s">
        <v>354</v>
      </c>
      <c r="M2073" s="28"/>
      <c r="N2073" s="28"/>
      <c r="O2073" s="28"/>
    </row>
    <row r="2074" spans="1:15">
      <c r="A2074" t="s">
        <v>406</v>
      </c>
      <c r="B2074" s="26" t="s">
        <v>409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215</v>
      </c>
      <c r="J2074" s="27" t="s">
        <v>216</v>
      </c>
      <c r="K2074" s="27" t="s">
        <v>353</v>
      </c>
      <c r="L2074" s="27" t="s">
        <v>354</v>
      </c>
      <c r="M2074" s="28"/>
      <c r="N2074" s="28"/>
      <c r="O2074" s="28"/>
    </row>
    <row r="2075" spans="1:15">
      <c r="A2075" t="s">
        <v>406</v>
      </c>
      <c r="B2075" s="26" t="s">
        <v>409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182</v>
      </c>
      <c r="J2075" s="27" t="s">
        <v>183</v>
      </c>
      <c r="K2075" s="27" t="s">
        <v>353</v>
      </c>
      <c r="L2075" s="27" t="s">
        <v>354</v>
      </c>
      <c r="M2075" s="28"/>
      <c r="N2075" s="28"/>
      <c r="O2075" s="28"/>
    </row>
    <row r="2076" spans="1:15">
      <c r="A2076" t="s">
        <v>406</v>
      </c>
      <c r="B2076" s="26" t="s">
        <v>409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156</v>
      </c>
      <c r="J2076" s="27" t="s">
        <v>157</v>
      </c>
      <c r="K2076" s="27" t="s">
        <v>353</v>
      </c>
      <c r="L2076" s="27" t="s">
        <v>354</v>
      </c>
      <c r="M2076" s="28"/>
      <c r="N2076" s="28"/>
      <c r="O2076" s="28"/>
    </row>
    <row r="2077" spans="1:15">
      <c r="A2077" t="s">
        <v>406</v>
      </c>
      <c r="B2077" s="26" t="s">
        <v>409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132</v>
      </c>
      <c r="J2077" s="27" t="s">
        <v>133</v>
      </c>
      <c r="K2077" s="27" t="s">
        <v>353</v>
      </c>
      <c r="L2077" s="27" t="s">
        <v>354</v>
      </c>
      <c r="M2077" s="28"/>
      <c r="N2077" s="28"/>
      <c r="O2077" s="28"/>
    </row>
    <row r="2078" spans="1:15">
      <c r="A2078" t="s">
        <v>406</v>
      </c>
      <c r="B2078" s="26" t="s">
        <v>409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158</v>
      </c>
      <c r="J2078" s="27" t="s">
        <v>159</v>
      </c>
      <c r="K2078" s="27" t="s">
        <v>353</v>
      </c>
      <c r="L2078" s="27" t="s">
        <v>354</v>
      </c>
      <c r="M2078" s="28"/>
      <c r="N2078" s="28"/>
      <c r="O2078" s="28"/>
    </row>
    <row r="2079" spans="1:15">
      <c r="A2079" t="s">
        <v>406</v>
      </c>
      <c r="B2079" s="26" t="s">
        <v>409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199</v>
      </c>
      <c r="J2079" s="27" t="s">
        <v>200</v>
      </c>
      <c r="K2079" s="27" t="s">
        <v>353</v>
      </c>
      <c r="L2079" s="27" t="s">
        <v>354</v>
      </c>
      <c r="M2079" s="28"/>
      <c r="N2079" s="28"/>
      <c r="O2079" s="28"/>
    </row>
    <row r="2080" spans="1:15">
      <c r="A2080" t="s">
        <v>406</v>
      </c>
      <c r="B2080" s="26" t="s">
        <v>409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96</v>
      </c>
      <c r="J2080" s="27" t="s">
        <v>97</v>
      </c>
      <c r="K2080" s="27" t="s">
        <v>353</v>
      </c>
      <c r="L2080" s="27" t="s">
        <v>354</v>
      </c>
      <c r="M2080" s="28"/>
      <c r="N2080" s="28"/>
      <c r="O2080" s="28"/>
    </row>
    <row r="2081" spans="1:15">
      <c r="A2081" t="s">
        <v>406</v>
      </c>
      <c r="B2081" s="26" t="s">
        <v>409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116</v>
      </c>
      <c r="J2081" s="27" t="s">
        <v>117</v>
      </c>
      <c r="K2081" s="27" t="s">
        <v>353</v>
      </c>
      <c r="L2081" s="27" t="s">
        <v>354</v>
      </c>
      <c r="M2081" s="28"/>
      <c r="N2081" s="28"/>
      <c r="O2081" s="28"/>
    </row>
    <row r="2082" spans="1:15">
      <c r="A2082" t="s">
        <v>406</v>
      </c>
      <c r="B2082" s="26" t="s">
        <v>409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184</v>
      </c>
      <c r="J2082" s="27" t="s">
        <v>185</v>
      </c>
      <c r="K2082" s="27" t="s">
        <v>353</v>
      </c>
      <c r="L2082" s="27" t="s">
        <v>354</v>
      </c>
      <c r="M2082" s="28"/>
      <c r="N2082" s="28"/>
      <c r="O2082" s="28"/>
    </row>
    <row r="2083" spans="1:15">
      <c r="A2083" t="s">
        <v>406</v>
      </c>
      <c r="B2083" s="26" t="s">
        <v>409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144</v>
      </c>
      <c r="J2083" s="27" t="s">
        <v>145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406</v>
      </c>
      <c r="B2084" s="26" t="s">
        <v>409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138</v>
      </c>
      <c r="J2084" s="27" t="s">
        <v>139</v>
      </c>
      <c r="K2084" s="27" t="s">
        <v>353</v>
      </c>
      <c r="L2084" s="27" t="s">
        <v>354</v>
      </c>
      <c r="M2084" s="28"/>
      <c r="N2084" s="28"/>
      <c r="O2084" s="28"/>
    </row>
    <row r="2085" spans="1:15">
      <c r="A2085" t="s">
        <v>406</v>
      </c>
      <c r="B2085" s="26" t="s">
        <v>409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140</v>
      </c>
      <c r="J2085" s="27" t="s">
        <v>141</v>
      </c>
      <c r="K2085" s="27" t="s">
        <v>353</v>
      </c>
      <c r="L2085" s="27" t="s">
        <v>354</v>
      </c>
      <c r="M2085" s="28"/>
      <c r="N2085" s="28"/>
      <c r="O2085" s="28"/>
    </row>
    <row r="2086" spans="1:15">
      <c r="A2086" t="s">
        <v>406</v>
      </c>
      <c r="B2086" s="26" t="s">
        <v>409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128</v>
      </c>
      <c r="J2086" s="27" t="s">
        <v>129</v>
      </c>
      <c r="K2086" s="27" t="s">
        <v>353</v>
      </c>
      <c r="L2086" s="27" t="s">
        <v>354</v>
      </c>
      <c r="M2086" s="28"/>
      <c r="N2086" s="28"/>
      <c r="O2086" s="28"/>
    </row>
    <row r="2087" spans="1:15">
      <c r="A2087" t="s">
        <v>406</v>
      </c>
      <c r="B2087" s="26" t="s">
        <v>409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146</v>
      </c>
      <c r="J2087" s="27" t="s">
        <v>147</v>
      </c>
      <c r="K2087" s="27" t="s">
        <v>353</v>
      </c>
      <c r="L2087" s="27" t="s">
        <v>354</v>
      </c>
      <c r="M2087" s="28"/>
      <c r="N2087" s="28"/>
      <c r="O2087" s="28"/>
    </row>
    <row r="2088" spans="1:15">
      <c r="A2088" t="s">
        <v>406</v>
      </c>
      <c r="B2088" s="26" t="s">
        <v>409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148</v>
      </c>
      <c r="J2088" s="27" t="s">
        <v>149</v>
      </c>
      <c r="K2088" s="27" t="s">
        <v>353</v>
      </c>
      <c r="L2088" s="27" t="s">
        <v>354</v>
      </c>
      <c r="M2088" s="28"/>
      <c r="N2088" s="28"/>
      <c r="O2088" s="28"/>
    </row>
    <row r="2089" spans="1:15">
      <c r="A2089" t="s">
        <v>406</v>
      </c>
      <c r="B2089" s="26" t="s">
        <v>409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98</v>
      </c>
      <c r="J2089" s="27" t="s">
        <v>99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406</v>
      </c>
      <c r="B2090" s="26" t="s">
        <v>409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275</v>
      </c>
      <c r="J2090" s="27" t="s">
        <v>276</v>
      </c>
      <c r="K2090" s="27" t="s">
        <v>353</v>
      </c>
      <c r="L2090" s="27" t="s">
        <v>354</v>
      </c>
      <c r="M2090" s="28"/>
      <c r="N2090" s="28"/>
      <c r="O2090" s="28"/>
    </row>
    <row r="2091" spans="1:15">
      <c r="A2091" t="s">
        <v>406</v>
      </c>
      <c r="B2091" s="26" t="s">
        <v>409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104</v>
      </c>
      <c r="J2091" s="27" t="s">
        <v>105</v>
      </c>
      <c r="K2091" s="27" t="s">
        <v>353</v>
      </c>
      <c r="L2091" s="27" t="s">
        <v>354</v>
      </c>
      <c r="M2091" s="28"/>
      <c r="N2091" s="28"/>
      <c r="O2091" s="28"/>
    </row>
    <row r="2092" spans="1:15">
      <c r="A2092" t="s">
        <v>406</v>
      </c>
      <c r="B2092" s="26" t="s">
        <v>409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279</v>
      </c>
      <c r="J2092" s="27" t="s">
        <v>278</v>
      </c>
      <c r="K2092" s="27" t="s">
        <v>353</v>
      </c>
      <c r="L2092" s="27" t="s">
        <v>354</v>
      </c>
      <c r="M2092" s="28"/>
      <c r="N2092" s="28"/>
      <c r="O2092" s="28"/>
    </row>
    <row r="2093" spans="1:15">
      <c r="A2093" t="s">
        <v>406</v>
      </c>
      <c r="B2093" s="26" t="s">
        <v>409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355</v>
      </c>
      <c r="J2093" s="27" t="s">
        <v>356</v>
      </c>
      <c r="K2093" s="27" t="s">
        <v>353</v>
      </c>
      <c r="L2093" s="27" t="s">
        <v>354</v>
      </c>
      <c r="M2093" s="28"/>
      <c r="N2093" s="28"/>
      <c r="O2093" s="28"/>
    </row>
    <row r="2094" spans="1:15">
      <c r="A2094" t="s">
        <v>406</v>
      </c>
      <c r="B2094" s="26" t="s">
        <v>409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142</v>
      </c>
      <c r="J2094" s="27" t="s">
        <v>143</v>
      </c>
      <c r="K2094" s="27" t="s">
        <v>353</v>
      </c>
      <c r="L2094" s="27" t="s">
        <v>354</v>
      </c>
      <c r="M2094" s="28"/>
      <c r="N2094" s="28"/>
      <c r="O2094" s="28"/>
    </row>
    <row r="2095" spans="1:15">
      <c r="A2095" t="s">
        <v>406</v>
      </c>
      <c r="B2095" s="26" t="s">
        <v>409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174</v>
      </c>
      <c r="J2095" s="27" t="s">
        <v>175</v>
      </c>
      <c r="K2095" s="27" t="s">
        <v>353</v>
      </c>
      <c r="L2095" s="27" t="s">
        <v>354</v>
      </c>
      <c r="M2095" s="28"/>
      <c r="N2095" s="28"/>
      <c r="O2095" s="28"/>
    </row>
    <row r="2096" spans="1:15">
      <c r="A2096" t="s">
        <v>406</v>
      </c>
      <c r="B2096" s="26" t="s">
        <v>409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253</v>
      </c>
      <c r="J2096" s="27" t="s">
        <v>254</v>
      </c>
      <c r="K2096" s="27" t="s">
        <v>353</v>
      </c>
      <c r="L2096" s="27" t="s">
        <v>354</v>
      </c>
      <c r="M2096" s="28"/>
      <c r="N2096" s="28"/>
      <c r="O2096" s="28"/>
    </row>
    <row r="2097" spans="1:15">
      <c r="A2097" t="s">
        <v>406</v>
      </c>
      <c r="B2097" s="26" t="s">
        <v>409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118</v>
      </c>
      <c r="J2097" s="27" t="s">
        <v>119</v>
      </c>
      <c r="K2097" s="27" t="s">
        <v>353</v>
      </c>
      <c r="L2097" s="27" t="s">
        <v>354</v>
      </c>
      <c r="M2097" s="28"/>
      <c r="N2097" s="28"/>
      <c r="O2097" s="28"/>
    </row>
    <row r="2098" spans="1:15">
      <c r="A2098" t="s">
        <v>406</v>
      </c>
      <c r="B2098" s="26" t="s">
        <v>409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186</v>
      </c>
      <c r="J2098" s="27" t="s">
        <v>42</v>
      </c>
      <c r="K2098" s="27" t="s">
        <v>353</v>
      </c>
      <c r="L2098" s="27" t="s">
        <v>354</v>
      </c>
      <c r="M2098" s="28"/>
      <c r="N2098" s="28"/>
      <c r="O2098" s="28"/>
    </row>
    <row r="2099" spans="1:15">
      <c r="A2099" t="s">
        <v>406</v>
      </c>
      <c r="B2099" s="26" t="s">
        <v>409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357</v>
      </c>
      <c r="J2099" s="27" t="s">
        <v>358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406</v>
      </c>
      <c r="B2100" s="26" t="s">
        <v>409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114</v>
      </c>
      <c r="J2100" s="27" t="s">
        <v>115</v>
      </c>
      <c r="K2100" s="27" t="s">
        <v>353</v>
      </c>
      <c r="L2100" s="27" t="s">
        <v>354</v>
      </c>
      <c r="M2100" s="28"/>
      <c r="N2100" s="28"/>
      <c r="O2100" s="28"/>
    </row>
    <row r="2101" spans="1:15">
      <c r="A2101" t="s">
        <v>406</v>
      </c>
      <c r="B2101" s="26" t="s">
        <v>409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100</v>
      </c>
      <c r="J2101" s="27" t="s">
        <v>101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406</v>
      </c>
      <c r="B2102" s="26" t="s">
        <v>409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282</v>
      </c>
      <c r="J2102" s="27" t="s">
        <v>283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406</v>
      </c>
      <c r="B2103" s="26" t="s">
        <v>409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318</v>
      </c>
      <c r="J2103" s="27" t="s">
        <v>319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406</v>
      </c>
      <c r="B2104" s="26" t="s">
        <v>409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290</v>
      </c>
      <c r="J2104" s="27" t="s">
        <v>291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406</v>
      </c>
      <c r="B2105" s="26" t="s">
        <v>409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359</v>
      </c>
      <c r="J2105" s="27" t="s">
        <v>360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406</v>
      </c>
      <c r="B2106" s="26" t="s">
        <v>409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237</v>
      </c>
      <c r="J2106" s="27" t="s">
        <v>238</v>
      </c>
      <c r="K2106" s="27" t="s">
        <v>353</v>
      </c>
      <c r="L2106" s="27" t="s">
        <v>354</v>
      </c>
      <c r="M2106" s="28"/>
      <c r="N2106" s="28"/>
      <c r="O2106" s="28"/>
    </row>
    <row r="2107" spans="1:15">
      <c r="A2107" t="s">
        <v>406</v>
      </c>
      <c r="B2107" s="26" t="s">
        <v>409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207</v>
      </c>
      <c r="J2107" s="27" t="s">
        <v>208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406</v>
      </c>
      <c r="B2108" s="26" t="s">
        <v>409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296</v>
      </c>
      <c r="J2108" s="27" t="s">
        <v>297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406</v>
      </c>
      <c r="B2109" s="26" t="s">
        <v>409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108</v>
      </c>
      <c r="J2109" s="27" t="s">
        <v>109</v>
      </c>
      <c r="K2109" s="27" t="s">
        <v>353</v>
      </c>
      <c r="L2109" s="27" t="s">
        <v>354</v>
      </c>
      <c r="M2109" s="28"/>
      <c r="N2109" s="28"/>
      <c r="O2109" s="28"/>
    </row>
    <row r="2110" spans="1:15">
      <c r="A2110" t="s">
        <v>406</v>
      </c>
      <c r="B2110" s="26" t="s">
        <v>409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168</v>
      </c>
      <c r="J2110" s="27" t="s">
        <v>169</v>
      </c>
      <c r="K2110" s="27" t="s">
        <v>353</v>
      </c>
      <c r="L2110" s="27" t="s">
        <v>354</v>
      </c>
      <c r="M2110" s="28"/>
      <c r="N2110" s="28"/>
      <c r="O2110" s="28"/>
    </row>
    <row r="2111" spans="1:15">
      <c r="A2111" t="s">
        <v>406</v>
      </c>
      <c r="B2111" s="26" t="s">
        <v>409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191</v>
      </c>
      <c r="J2111" s="27" t="s">
        <v>192</v>
      </c>
      <c r="K2111" s="27" t="s">
        <v>353</v>
      </c>
      <c r="L2111" s="27" t="s">
        <v>354</v>
      </c>
      <c r="M2111" s="28"/>
      <c r="N2111" s="28"/>
      <c r="O2111" s="28"/>
    </row>
    <row r="2112" spans="1:15">
      <c r="A2112" t="s">
        <v>406</v>
      </c>
      <c r="B2112" s="26" t="s">
        <v>409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217</v>
      </c>
      <c r="J2112" s="27" t="s">
        <v>218</v>
      </c>
      <c r="K2112" s="27" t="s">
        <v>353</v>
      </c>
      <c r="L2112" s="27" t="s">
        <v>354</v>
      </c>
      <c r="M2112" s="28"/>
      <c r="N2112" s="28"/>
      <c r="O2112" s="28"/>
    </row>
    <row r="2113" spans="1:15">
      <c r="A2113" t="s">
        <v>406</v>
      </c>
      <c r="B2113" s="26" t="s">
        <v>409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203</v>
      </c>
      <c r="J2113" s="27" t="s">
        <v>204</v>
      </c>
      <c r="K2113" s="27" t="s">
        <v>353</v>
      </c>
      <c r="L2113" s="27" t="s">
        <v>354</v>
      </c>
      <c r="M2113" s="28"/>
      <c r="N2113" s="28"/>
      <c r="O2113" s="28"/>
    </row>
    <row r="2114" spans="1:15">
      <c r="A2114" t="s">
        <v>406</v>
      </c>
      <c r="B2114" s="26" t="s">
        <v>409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211</v>
      </c>
      <c r="J2114" s="27" t="s">
        <v>212</v>
      </c>
      <c r="K2114" s="27" t="s">
        <v>353</v>
      </c>
      <c r="L2114" s="27" t="s">
        <v>354</v>
      </c>
      <c r="M2114" s="28"/>
      <c r="N2114" s="28"/>
      <c r="O2114" s="28"/>
    </row>
    <row r="2115" spans="1:15">
      <c r="A2115" t="s">
        <v>406</v>
      </c>
      <c r="B2115" s="26" t="s">
        <v>409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302</v>
      </c>
      <c r="J2115" s="27" t="s">
        <v>303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406</v>
      </c>
      <c r="B2116" s="26" t="s">
        <v>409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239</v>
      </c>
      <c r="J2116" s="27" t="s">
        <v>240</v>
      </c>
      <c r="K2116" s="27" t="s">
        <v>353</v>
      </c>
      <c r="L2116" s="27" t="s">
        <v>354</v>
      </c>
      <c r="M2116" s="28"/>
      <c r="N2116" s="28"/>
      <c r="O2116" s="28"/>
    </row>
    <row r="2117" spans="1:15">
      <c r="A2117" t="s">
        <v>406</v>
      </c>
      <c r="B2117" s="26" t="s">
        <v>409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304</v>
      </c>
      <c r="J2117" s="27" t="s">
        <v>305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406</v>
      </c>
      <c r="B2118" s="26" t="s">
        <v>409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193</v>
      </c>
      <c r="J2118" s="27" t="s">
        <v>194</v>
      </c>
      <c r="K2118" s="27" t="s">
        <v>353</v>
      </c>
      <c r="L2118" s="27" t="s">
        <v>354</v>
      </c>
      <c r="M2118" s="28"/>
      <c r="N2118" s="28"/>
      <c r="O2118" s="28"/>
    </row>
    <row r="2119" spans="1:15">
      <c r="A2119" t="s">
        <v>406</v>
      </c>
      <c r="B2119" s="26" t="s">
        <v>409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306</v>
      </c>
      <c r="J2119" s="27" t="s">
        <v>307</v>
      </c>
      <c r="K2119" s="27" t="s">
        <v>353</v>
      </c>
      <c r="L2119" s="27" t="s">
        <v>354</v>
      </c>
      <c r="M2119" s="28"/>
      <c r="N2119" s="28"/>
      <c r="O2119" s="28"/>
    </row>
    <row r="2120" spans="1:15">
      <c r="A2120" t="s">
        <v>406</v>
      </c>
      <c r="B2120" s="26" t="s">
        <v>409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308</v>
      </c>
      <c r="J2120" s="27" t="s">
        <v>309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406</v>
      </c>
      <c r="B2121" s="26" t="s">
        <v>409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195</v>
      </c>
      <c r="J2121" s="27" t="s">
        <v>196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406</v>
      </c>
      <c r="B2122" s="26" t="s">
        <v>409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310</v>
      </c>
      <c r="J2122" s="27" t="s">
        <v>311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406</v>
      </c>
      <c r="B2123" s="26" t="s">
        <v>409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219</v>
      </c>
      <c r="J2123" s="27" t="s">
        <v>220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406</v>
      </c>
      <c r="B2124" s="26" t="s">
        <v>409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223</v>
      </c>
      <c r="J2124" s="27" t="s">
        <v>224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406</v>
      </c>
      <c r="B2125" s="26" t="s">
        <v>409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221</v>
      </c>
      <c r="J2125" s="27" t="s">
        <v>222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406</v>
      </c>
      <c r="B2126" s="26" t="s">
        <v>409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361</v>
      </c>
      <c r="J2126" s="27" t="s">
        <v>362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406</v>
      </c>
      <c r="B2127" s="26" t="s">
        <v>409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150</v>
      </c>
      <c r="H2127" s="27" t="s">
        <v>151</v>
      </c>
      <c r="I2127" s="27" t="s">
        <v>154</v>
      </c>
      <c r="J2127" s="27" t="s">
        <v>155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406</v>
      </c>
      <c r="B2128" s="26" t="s">
        <v>409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150</v>
      </c>
      <c r="H2128" s="27" t="s">
        <v>151</v>
      </c>
      <c r="I2128" s="27" t="s">
        <v>138</v>
      </c>
      <c r="J2128" s="27" t="s">
        <v>139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406</v>
      </c>
      <c r="B2129" s="26" t="s">
        <v>409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197</v>
      </c>
      <c r="H2129" s="27" t="s">
        <v>198</v>
      </c>
      <c r="I2129" s="27" t="s">
        <v>84</v>
      </c>
      <c r="J2129" s="27" t="s">
        <v>85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406</v>
      </c>
      <c r="B2130" s="26" t="s">
        <v>409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9">
        <v>52</v>
      </c>
      <c r="H2130" s="27" t="s">
        <v>198</v>
      </c>
      <c r="I2130" s="27">
        <v>3121</v>
      </c>
      <c r="J2130" s="27" t="s">
        <v>89</v>
      </c>
      <c r="K2130" s="27" t="s">
        <v>353</v>
      </c>
      <c r="L2130" s="27" t="s">
        <v>354</v>
      </c>
      <c r="M2130" s="28"/>
      <c r="N2130" s="28"/>
      <c r="O2130" s="28"/>
    </row>
    <row r="2131" spans="1:15">
      <c r="A2131" t="s">
        <v>406</v>
      </c>
      <c r="B2131" s="26" t="s">
        <v>409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90</v>
      </c>
      <c r="J2131" s="27" t="s">
        <v>91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406</v>
      </c>
      <c r="B2132" s="26" t="s">
        <v>409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197</v>
      </c>
      <c r="H2132" s="27" t="s">
        <v>198</v>
      </c>
      <c r="I2132" s="27" t="s">
        <v>92</v>
      </c>
      <c r="J2132" s="27" t="s">
        <v>93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406</v>
      </c>
      <c r="B2133" s="26" t="s">
        <v>409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9">
        <v>52</v>
      </c>
      <c r="H2133" s="27" t="s">
        <v>198</v>
      </c>
      <c r="I2133" s="29">
        <v>3211</v>
      </c>
      <c r="J2133" s="27" t="s">
        <v>135</v>
      </c>
      <c r="K2133" s="29" t="s">
        <v>353</v>
      </c>
      <c r="L2133" s="27" t="s">
        <v>354</v>
      </c>
      <c r="M2133" s="28"/>
      <c r="N2133" s="28"/>
      <c r="O2133" s="28"/>
    </row>
    <row r="2134" spans="1:15">
      <c r="A2134" t="s">
        <v>406</v>
      </c>
      <c r="B2134" s="26" t="s">
        <v>409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94</v>
      </c>
      <c r="J2134" s="27" t="s">
        <v>95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406</v>
      </c>
      <c r="B2135" s="26" t="s">
        <v>409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197</v>
      </c>
      <c r="H2135" s="27" t="s">
        <v>198</v>
      </c>
      <c r="I2135" s="27" t="s">
        <v>172</v>
      </c>
      <c r="J2135" s="27" t="s">
        <v>173</v>
      </c>
      <c r="K2135" s="27" t="s">
        <v>353</v>
      </c>
      <c r="L2135" s="27" t="s">
        <v>354</v>
      </c>
      <c r="M2135" s="28"/>
      <c r="N2135" s="28"/>
      <c r="O2135" s="28"/>
    </row>
    <row r="2136" spans="1:15">
      <c r="A2136" t="s">
        <v>406</v>
      </c>
      <c r="B2136" s="26" t="s">
        <v>409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233</v>
      </c>
      <c r="J2136" s="27" t="s">
        <v>234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406</v>
      </c>
      <c r="B2137" s="26" t="s">
        <v>409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136</v>
      </c>
      <c r="J2137" s="27" t="s">
        <v>137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406</v>
      </c>
      <c r="B2138" s="26" t="s">
        <v>409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154</v>
      </c>
      <c r="J2138" s="27" t="s">
        <v>155</v>
      </c>
      <c r="K2138" s="27" t="s">
        <v>353</v>
      </c>
      <c r="L2138" s="27" t="s">
        <v>354</v>
      </c>
      <c r="M2138" s="28"/>
      <c r="N2138" s="28"/>
      <c r="O2138" s="28"/>
    </row>
    <row r="2139" spans="1:15">
      <c r="A2139" t="s">
        <v>406</v>
      </c>
      <c r="B2139" s="26" t="s">
        <v>409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164</v>
      </c>
      <c r="J2139" s="27" t="s">
        <v>165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406</v>
      </c>
      <c r="B2140" s="26" t="s">
        <v>409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182</v>
      </c>
      <c r="J2140" s="27" t="s">
        <v>183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406</v>
      </c>
      <c r="B2141" s="26" t="s">
        <v>409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156</v>
      </c>
      <c r="J2141" s="27" t="s">
        <v>157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406</v>
      </c>
      <c r="B2142" s="26" t="s">
        <v>409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132</v>
      </c>
      <c r="J2142" s="27" t="s">
        <v>133</v>
      </c>
      <c r="K2142" s="27" t="s">
        <v>353</v>
      </c>
      <c r="L2142" s="27" t="s">
        <v>354</v>
      </c>
      <c r="M2142" s="28"/>
      <c r="N2142" s="28"/>
      <c r="O2142" s="28"/>
    </row>
    <row r="2143" spans="1:15">
      <c r="A2143" t="s">
        <v>406</v>
      </c>
      <c r="B2143" s="26" t="s">
        <v>409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158</v>
      </c>
      <c r="J2143" s="27" t="s">
        <v>159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406</v>
      </c>
      <c r="B2144" s="26" t="s">
        <v>409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199</v>
      </c>
      <c r="J2144" s="27" t="s">
        <v>200</v>
      </c>
      <c r="K2144" s="27" t="s">
        <v>353</v>
      </c>
      <c r="L2144" s="27" t="s">
        <v>354</v>
      </c>
      <c r="M2144" s="28"/>
      <c r="N2144" s="28"/>
      <c r="O2144" s="28"/>
    </row>
    <row r="2145" spans="1:15">
      <c r="A2145" t="s">
        <v>406</v>
      </c>
      <c r="B2145" s="26" t="s">
        <v>409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116</v>
      </c>
      <c r="J2145" s="27" t="s">
        <v>117</v>
      </c>
      <c r="K2145" s="27" t="s">
        <v>353</v>
      </c>
      <c r="L2145" s="27" t="s">
        <v>354</v>
      </c>
      <c r="M2145" s="28"/>
      <c r="N2145" s="28"/>
      <c r="O2145" s="28"/>
    </row>
    <row r="2146" spans="1:15">
      <c r="A2146" t="s">
        <v>406</v>
      </c>
      <c r="B2146" s="26" t="s">
        <v>409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184</v>
      </c>
      <c r="J2146" s="27" t="s">
        <v>185</v>
      </c>
      <c r="K2146" s="27" t="s">
        <v>353</v>
      </c>
      <c r="L2146" s="27" t="s">
        <v>354</v>
      </c>
      <c r="M2146" s="28"/>
      <c r="N2146" s="28"/>
      <c r="O2146" s="28"/>
    </row>
    <row r="2147" spans="1:15">
      <c r="A2147" t="s">
        <v>406</v>
      </c>
      <c r="B2147" s="26" t="s">
        <v>409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144</v>
      </c>
      <c r="J2147" s="27" t="s">
        <v>145</v>
      </c>
      <c r="K2147" s="27" t="s">
        <v>353</v>
      </c>
      <c r="L2147" s="27" t="s">
        <v>354</v>
      </c>
      <c r="M2147" s="28"/>
      <c r="N2147" s="28"/>
      <c r="O2147" s="28"/>
    </row>
    <row r="2148" spans="1:15">
      <c r="A2148" t="s">
        <v>406</v>
      </c>
      <c r="B2148" s="26" t="s">
        <v>409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138</v>
      </c>
      <c r="J2148" s="27" t="s">
        <v>139</v>
      </c>
      <c r="K2148" s="27" t="s">
        <v>353</v>
      </c>
      <c r="L2148" s="27" t="s">
        <v>354</v>
      </c>
      <c r="M2148" s="28"/>
      <c r="N2148" s="28"/>
      <c r="O2148" s="28"/>
    </row>
    <row r="2149" spans="1:15">
      <c r="A2149" t="s">
        <v>406</v>
      </c>
      <c r="B2149" s="26" t="s">
        <v>409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128</v>
      </c>
      <c r="J2149" s="27" t="s">
        <v>129</v>
      </c>
      <c r="K2149" s="27" t="s">
        <v>353</v>
      </c>
      <c r="L2149" s="27" t="s">
        <v>354</v>
      </c>
      <c r="M2149" s="28"/>
      <c r="N2149" s="28"/>
      <c r="O2149" s="28"/>
    </row>
    <row r="2150" spans="1:15">
      <c r="A2150" t="s">
        <v>406</v>
      </c>
      <c r="B2150" s="26" t="s">
        <v>409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146</v>
      </c>
      <c r="J2150" s="27" t="s">
        <v>147</v>
      </c>
      <c r="K2150" s="27" t="s">
        <v>353</v>
      </c>
      <c r="L2150" s="27" t="s">
        <v>354</v>
      </c>
      <c r="M2150" s="28"/>
      <c r="N2150" s="28"/>
      <c r="O2150" s="28"/>
    </row>
    <row r="2151" spans="1:15">
      <c r="A2151" t="s">
        <v>406</v>
      </c>
      <c r="B2151" s="26" t="s">
        <v>409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104</v>
      </c>
      <c r="J2151" s="27" t="s">
        <v>105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406</v>
      </c>
      <c r="B2152" s="26" t="s">
        <v>409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142</v>
      </c>
      <c r="J2152" s="27" t="s">
        <v>143</v>
      </c>
      <c r="K2152" s="27" t="s">
        <v>353</v>
      </c>
      <c r="L2152" s="27" t="s">
        <v>354</v>
      </c>
      <c r="M2152" s="28"/>
      <c r="N2152" s="28"/>
      <c r="O2152" s="28"/>
    </row>
    <row r="2153" spans="1:15">
      <c r="A2153" t="s">
        <v>406</v>
      </c>
      <c r="B2153" s="26" t="s">
        <v>409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186</v>
      </c>
      <c r="J2153" s="27" t="s">
        <v>42</v>
      </c>
      <c r="K2153" s="27" t="s">
        <v>353</v>
      </c>
      <c r="L2153" s="27" t="s">
        <v>354</v>
      </c>
      <c r="M2153" s="28"/>
      <c r="N2153" s="28"/>
      <c r="O2153" s="28"/>
    </row>
    <row r="2154" spans="1:15">
      <c r="A2154" t="s">
        <v>406</v>
      </c>
      <c r="B2154" s="26" t="s">
        <v>409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114</v>
      </c>
      <c r="J2154" s="27" t="s">
        <v>115</v>
      </c>
      <c r="K2154" s="27" t="s">
        <v>353</v>
      </c>
      <c r="L2154" s="27" t="s">
        <v>354</v>
      </c>
      <c r="M2154" s="28"/>
      <c r="N2154" s="28"/>
      <c r="O2154" s="28"/>
    </row>
    <row r="2155" spans="1:15">
      <c r="A2155" t="s">
        <v>406</v>
      </c>
      <c r="B2155" s="26" t="s">
        <v>409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363</v>
      </c>
      <c r="J2155" s="27" t="s">
        <v>364</v>
      </c>
      <c r="K2155" s="27" t="s">
        <v>353</v>
      </c>
      <c r="L2155" s="27" t="s">
        <v>354</v>
      </c>
      <c r="M2155" s="28"/>
      <c r="N2155" s="28"/>
      <c r="O2155" s="28"/>
    </row>
    <row r="2156" spans="1:15">
      <c r="A2156" t="s">
        <v>406</v>
      </c>
      <c r="B2156" s="26" t="s">
        <v>409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9">
        <v>52</v>
      </c>
      <c r="H2156" s="27" t="s">
        <v>198</v>
      </c>
      <c r="I2156" s="27">
        <v>4124</v>
      </c>
      <c r="J2156" s="27" t="s">
        <v>208</v>
      </c>
      <c r="K2156" s="27" t="s">
        <v>353</v>
      </c>
      <c r="L2156" s="27" t="s">
        <v>354</v>
      </c>
      <c r="M2156" s="28"/>
      <c r="N2156" s="28"/>
      <c r="O2156" s="28"/>
    </row>
    <row r="2157" spans="1:15">
      <c r="A2157" t="s">
        <v>406</v>
      </c>
      <c r="B2157" s="26" t="s">
        <v>409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168</v>
      </c>
      <c r="J2157" s="27" t="s">
        <v>169</v>
      </c>
      <c r="K2157" s="27" t="s">
        <v>353</v>
      </c>
      <c r="L2157" s="27" t="s">
        <v>354</v>
      </c>
      <c r="M2157" s="28"/>
      <c r="N2157" s="28"/>
      <c r="O2157" s="28"/>
    </row>
    <row r="2158" spans="1:15">
      <c r="A2158" t="s">
        <v>406</v>
      </c>
      <c r="B2158" s="26" t="s">
        <v>409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193</v>
      </c>
      <c r="J2158" s="27" t="s">
        <v>194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406</v>
      </c>
      <c r="B2159" s="26" t="s">
        <v>409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209</v>
      </c>
      <c r="H2159" s="27" t="s">
        <v>210</v>
      </c>
      <c r="I2159" s="27" t="s">
        <v>84</v>
      </c>
      <c r="J2159" s="27" t="s">
        <v>85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406</v>
      </c>
      <c r="B2160" s="26" t="s">
        <v>409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209</v>
      </c>
      <c r="H2160" s="27" t="s">
        <v>210</v>
      </c>
      <c r="I2160" s="27" t="s">
        <v>90</v>
      </c>
      <c r="J2160" s="27" t="s">
        <v>91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406</v>
      </c>
      <c r="B2161" s="26" t="s">
        <v>409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92</v>
      </c>
      <c r="J2161" s="27" t="s">
        <v>93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406</v>
      </c>
      <c r="B2162" s="26" t="s">
        <v>409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9">
        <v>61</v>
      </c>
      <c r="H2162" s="27" t="s">
        <v>210</v>
      </c>
      <c r="I2162" s="29">
        <v>3211</v>
      </c>
      <c r="J2162" s="27" t="s">
        <v>135</v>
      </c>
      <c r="K2162" s="29" t="s">
        <v>353</v>
      </c>
      <c r="L2162" s="27" t="s">
        <v>354</v>
      </c>
      <c r="M2162" s="28"/>
      <c r="N2162" s="28"/>
      <c r="O2162" s="28"/>
    </row>
    <row r="2163" spans="1:15">
      <c r="A2163" t="s">
        <v>406</v>
      </c>
      <c r="B2163" s="26" t="s">
        <v>409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9">
        <v>61</v>
      </c>
      <c r="H2163" s="27" t="s">
        <v>210</v>
      </c>
      <c r="I2163" s="29">
        <v>3221</v>
      </c>
      <c r="J2163" s="27" t="s">
        <v>137</v>
      </c>
      <c r="K2163" s="29" t="s">
        <v>353</v>
      </c>
      <c r="L2163" s="27" t="s">
        <v>354</v>
      </c>
      <c r="M2163" s="28"/>
      <c r="N2163" s="28"/>
      <c r="O2163" s="28"/>
    </row>
    <row r="2164" spans="1:15">
      <c r="A2164" t="s">
        <v>406</v>
      </c>
      <c r="B2164" s="26" t="s">
        <v>409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209</v>
      </c>
      <c r="H2164" s="27" t="s">
        <v>210</v>
      </c>
      <c r="I2164" s="27" t="s">
        <v>182</v>
      </c>
      <c r="J2164" s="27" t="s">
        <v>183</v>
      </c>
      <c r="K2164" s="27" t="s">
        <v>353</v>
      </c>
      <c r="L2164" s="27" t="s">
        <v>354</v>
      </c>
      <c r="M2164" s="28"/>
      <c r="N2164" s="28"/>
      <c r="O2164" s="28"/>
    </row>
    <row r="2165" spans="1:15">
      <c r="A2165" t="s">
        <v>406</v>
      </c>
      <c r="B2165" s="26" t="s">
        <v>409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7" t="s">
        <v>209</v>
      </c>
      <c r="H2165" s="27" t="s">
        <v>210</v>
      </c>
      <c r="I2165" s="27" t="s">
        <v>116</v>
      </c>
      <c r="J2165" s="27" t="s">
        <v>117</v>
      </c>
      <c r="K2165" s="27" t="s">
        <v>353</v>
      </c>
      <c r="L2165" s="27" t="s">
        <v>354</v>
      </c>
      <c r="M2165" s="28"/>
      <c r="N2165" s="28"/>
      <c r="O2165" s="28"/>
    </row>
    <row r="2166" spans="1:15">
      <c r="A2166" t="s">
        <v>406</v>
      </c>
      <c r="B2166" s="26" t="s">
        <v>409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144</v>
      </c>
      <c r="J2166" s="27" t="s">
        <v>145</v>
      </c>
      <c r="K2166" s="27" t="s">
        <v>353</v>
      </c>
      <c r="L2166" s="27" t="s">
        <v>354</v>
      </c>
      <c r="M2166" s="28"/>
      <c r="N2166" s="28"/>
      <c r="O2166" s="28"/>
    </row>
    <row r="2167" spans="1:15">
      <c r="A2167" t="s">
        <v>406</v>
      </c>
      <c r="B2167" s="26" t="s">
        <v>409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138</v>
      </c>
      <c r="J2167" s="27" t="s">
        <v>139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406</v>
      </c>
      <c r="B2168" s="26" t="s">
        <v>409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146</v>
      </c>
      <c r="J2168" s="27" t="s">
        <v>147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406</v>
      </c>
      <c r="B2169" s="26" t="s">
        <v>409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100</v>
      </c>
      <c r="J2169" s="27" t="s">
        <v>101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406</v>
      </c>
      <c r="B2170" s="26" t="s">
        <v>409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302</v>
      </c>
      <c r="J2170" s="27" t="s">
        <v>303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406</v>
      </c>
      <c r="B2171" s="26" t="s">
        <v>409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239</v>
      </c>
      <c r="J2171" s="27" t="s">
        <v>240</v>
      </c>
      <c r="K2171" s="27" t="s">
        <v>353</v>
      </c>
      <c r="L2171" s="27" t="s">
        <v>354</v>
      </c>
      <c r="M2171" s="28"/>
      <c r="N2171" s="28"/>
      <c r="O2171" s="28"/>
    </row>
    <row r="2172" spans="1:15">
      <c r="A2172" t="s">
        <v>406</v>
      </c>
      <c r="B2172" s="26" t="s">
        <v>409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193</v>
      </c>
      <c r="J2172" s="27" t="s">
        <v>194</v>
      </c>
      <c r="K2172" s="27" t="s">
        <v>353</v>
      </c>
      <c r="L2172" s="27" t="s">
        <v>354</v>
      </c>
      <c r="M2172" s="28"/>
      <c r="N2172" s="28"/>
      <c r="O2172" s="28"/>
    </row>
    <row r="2173" spans="1:15">
      <c r="A2173" t="s">
        <v>406</v>
      </c>
      <c r="B2173" s="26" t="s">
        <v>409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160</v>
      </c>
      <c r="H2173" s="27" t="s">
        <v>161</v>
      </c>
      <c r="I2173" s="27" t="s">
        <v>84</v>
      </c>
      <c r="J2173" s="27" t="s">
        <v>85</v>
      </c>
      <c r="K2173" s="27" t="s">
        <v>365</v>
      </c>
      <c r="L2173" s="27" t="s">
        <v>366</v>
      </c>
      <c r="M2173" s="28"/>
      <c r="N2173" s="28"/>
      <c r="O2173" s="28"/>
    </row>
    <row r="2174" spans="1:15">
      <c r="A2174" t="s">
        <v>406</v>
      </c>
      <c r="B2174" s="26" t="s">
        <v>409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160</v>
      </c>
      <c r="H2174" s="27" t="s">
        <v>161</v>
      </c>
      <c r="I2174" s="27" t="s">
        <v>88</v>
      </c>
      <c r="J2174" s="27" t="s">
        <v>89</v>
      </c>
      <c r="K2174" s="27" t="s">
        <v>365</v>
      </c>
      <c r="L2174" s="27" t="s">
        <v>366</v>
      </c>
      <c r="M2174" s="28"/>
      <c r="N2174" s="28"/>
      <c r="O2174" s="28"/>
    </row>
    <row r="2175" spans="1:15">
      <c r="A2175" t="s">
        <v>406</v>
      </c>
      <c r="B2175" s="26" t="s">
        <v>409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90</v>
      </c>
      <c r="J2175" s="27" t="s">
        <v>91</v>
      </c>
      <c r="K2175" s="27" t="s">
        <v>365</v>
      </c>
      <c r="L2175" s="27" t="s">
        <v>366</v>
      </c>
      <c r="M2175" s="28"/>
      <c r="N2175" s="28"/>
      <c r="O2175" s="28"/>
    </row>
    <row r="2176" spans="1:15">
      <c r="A2176" t="s">
        <v>406</v>
      </c>
      <c r="B2176" s="26" t="s">
        <v>409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92</v>
      </c>
      <c r="J2176" s="27" t="s">
        <v>93</v>
      </c>
      <c r="K2176" s="27" t="s">
        <v>365</v>
      </c>
      <c r="L2176" s="27" t="s">
        <v>366</v>
      </c>
      <c r="M2176" s="28"/>
      <c r="N2176" s="28"/>
      <c r="O2176" s="28"/>
    </row>
    <row r="2177" spans="1:15">
      <c r="A2177" t="s">
        <v>406</v>
      </c>
      <c r="B2177" s="26" t="s">
        <v>409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134</v>
      </c>
      <c r="J2177" s="27" t="s">
        <v>135</v>
      </c>
      <c r="K2177" s="27" t="s">
        <v>365</v>
      </c>
      <c r="L2177" s="27" t="s">
        <v>366</v>
      </c>
      <c r="M2177" s="28"/>
      <c r="N2177" s="28"/>
      <c r="O2177" s="28"/>
    </row>
    <row r="2178" spans="1:15">
      <c r="A2178" t="s">
        <v>406</v>
      </c>
      <c r="B2178" s="26" t="s">
        <v>409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94</v>
      </c>
      <c r="J2178" s="27" t="s">
        <v>95</v>
      </c>
      <c r="K2178" s="27" t="s">
        <v>365</v>
      </c>
      <c r="L2178" s="27" t="s">
        <v>366</v>
      </c>
      <c r="M2178" s="28"/>
      <c r="N2178" s="28"/>
      <c r="O2178" s="28"/>
    </row>
    <row r="2179" spans="1:15">
      <c r="A2179" t="s">
        <v>406</v>
      </c>
      <c r="B2179" s="26" t="s">
        <v>409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172</v>
      </c>
      <c r="J2179" s="27" t="s">
        <v>173</v>
      </c>
      <c r="K2179" s="27" t="s">
        <v>365</v>
      </c>
      <c r="L2179" s="27" t="s">
        <v>366</v>
      </c>
      <c r="M2179" s="28"/>
      <c r="N2179" s="28"/>
      <c r="O2179" s="28"/>
    </row>
    <row r="2180" spans="1:15">
      <c r="A2180" t="s">
        <v>406</v>
      </c>
      <c r="B2180" s="26" t="s">
        <v>409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233</v>
      </c>
      <c r="J2180" s="27" t="s">
        <v>234</v>
      </c>
      <c r="K2180" s="27" t="s">
        <v>365</v>
      </c>
      <c r="L2180" s="27" t="s">
        <v>366</v>
      </c>
      <c r="M2180" s="28"/>
      <c r="N2180" s="28"/>
      <c r="O2180" s="28"/>
    </row>
    <row r="2181" spans="1:15">
      <c r="A2181" t="s">
        <v>406</v>
      </c>
      <c r="B2181" s="26" t="s">
        <v>409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136</v>
      </c>
      <c r="J2181" s="27" t="s">
        <v>137</v>
      </c>
      <c r="K2181" s="27" t="s">
        <v>365</v>
      </c>
      <c r="L2181" s="27" t="s">
        <v>366</v>
      </c>
      <c r="M2181" s="28"/>
      <c r="N2181" s="28"/>
      <c r="O2181" s="28"/>
    </row>
    <row r="2182" spans="1:15">
      <c r="A2182" t="s">
        <v>406</v>
      </c>
      <c r="B2182" s="26" t="s">
        <v>409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154</v>
      </c>
      <c r="J2182" s="27" t="s">
        <v>155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406</v>
      </c>
      <c r="B2183" s="26" t="s">
        <v>409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164</v>
      </c>
      <c r="J2183" s="27" t="s">
        <v>165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406</v>
      </c>
      <c r="B2184" s="26" t="s">
        <v>409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180</v>
      </c>
      <c r="J2184" s="27" t="s">
        <v>181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406</v>
      </c>
      <c r="B2185" s="26" t="s">
        <v>409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215</v>
      </c>
      <c r="J2185" s="27" t="s">
        <v>216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406</v>
      </c>
      <c r="B2186" s="26" t="s">
        <v>409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182</v>
      </c>
      <c r="J2186" s="27" t="s">
        <v>183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406</v>
      </c>
      <c r="B2187" s="26" t="s">
        <v>409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156</v>
      </c>
      <c r="J2187" s="27" t="s">
        <v>157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406</v>
      </c>
      <c r="B2188" s="26" t="s">
        <v>409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132</v>
      </c>
      <c r="J2188" s="27" t="s">
        <v>133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406</v>
      </c>
      <c r="B2189" s="26" t="s">
        <v>409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158</v>
      </c>
      <c r="J2189" s="27" t="s">
        <v>159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406</v>
      </c>
      <c r="B2190" s="26" t="s">
        <v>409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199</v>
      </c>
      <c r="J2190" s="27" t="s">
        <v>200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406</v>
      </c>
      <c r="B2191" s="26" t="s">
        <v>409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116</v>
      </c>
      <c r="J2191" s="27" t="s">
        <v>117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406</v>
      </c>
      <c r="B2192" s="26" t="s">
        <v>409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184</v>
      </c>
      <c r="J2192" s="27" t="s">
        <v>185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406</v>
      </c>
      <c r="B2193" s="26" t="s">
        <v>409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144</v>
      </c>
      <c r="J2193" s="27" t="s">
        <v>145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406</v>
      </c>
      <c r="B2194" s="26" t="s">
        <v>409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138</v>
      </c>
      <c r="J2194" s="27" t="s">
        <v>139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406</v>
      </c>
      <c r="B2195" s="26" t="s">
        <v>409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128</v>
      </c>
      <c r="J2195" s="27" t="s">
        <v>129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406</v>
      </c>
      <c r="B2196" s="26" t="s">
        <v>409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146</v>
      </c>
      <c r="J2196" s="27" t="s">
        <v>147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406</v>
      </c>
      <c r="B2197" s="26" t="s">
        <v>409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148</v>
      </c>
      <c r="J2197" s="27" t="s">
        <v>149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406</v>
      </c>
      <c r="B2198" s="26" t="s">
        <v>409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98</v>
      </c>
      <c r="J2198" s="27" t="s">
        <v>99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406</v>
      </c>
      <c r="B2199" s="26" t="s">
        <v>409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104</v>
      </c>
      <c r="J2199" s="27" t="s">
        <v>105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406</v>
      </c>
      <c r="B2200" s="26" t="s">
        <v>409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142</v>
      </c>
      <c r="J2200" s="27" t="s">
        <v>143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406</v>
      </c>
      <c r="B2201" s="26" t="s">
        <v>409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174</v>
      </c>
      <c r="J2201" s="27" t="s">
        <v>175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406</v>
      </c>
      <c r="B2202" s="26" t="s">
        <v>409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9">
        <v>31</v>
      </c>
      <c r="H2202" s="27" t="s">
        <v>161</v>
      </c>
      <c r="I2202" s="27">
        <v>3433</v>
      </c>
      <c r="J2202" s="27" t="s">
        <v>254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406</v>
      </c>
      <c r="B2203" s="26" t="s">
        <v>409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118</v>
      </c>
      <c r="J2203" s="27" t="s">
        <v>119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406</v>
      </c>
      <c r="B2204" s="26" t="s">
        <v>409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114</v>
      </c>
      <c r="J2204" s="27" t="s">
        <v>115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406</v>
      </c>
      <c r="B2205" s="26" t="s">
        <v>409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280</v>
      </c>
      <c r="J2205" s="27" t="s">
        <v>281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406</v>
      </c>
      <c r="B2206" s="26" t="s">
        <v>409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100</v>
      </c>
      <c r="J2206" s="27" t="s">
        <v>101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406</v>
      </c>
      <c r="B2207" s="26" t="s">
        <v>409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108</v>
      </c>
      <c r="J2207" s="27" t="s">
        <v>109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406</v>
      </c>
      <c r="B2208" s="26" t="s">
        <v>409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9">
        <v>31</v>
      </c>
      <c r="H2208" s="27" t="s">
        <v>161</v>
      </c>
      <c r="I2208" s="27">
        <v>4214</v>
      </c>
      <c r="J2208" s="27" t="s">
        <v>301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406</v>
      </c>
      <c r="B2209" s="26" t="s">
        <v>409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168</v>
      </c>
      <c r="J2209" s="27" t="s">
        <v>169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406</v>
      </c>
      <c r="B2210" s="26" t="s">
        <v>409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302</v>
      </c>
      <c r="J2210" s="27" t="s">
        <v>303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406</v>
      </c>
      <c r="B2211" s="26" t="s">
        <v>409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239</v>
      </c>
      <c r="J2211" s="27" t="s">
        <v>240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406</v>
      </c>
      <c r="B2212" s="26" t="s">
        <v>409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193</v>
      </c>
      <c r="J2212" s="27" t="s">
        <v>194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406</v>
      </c>
      <c r="B2213" s="26" t="s">
        <v>409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221</v>
      </c>
      <c r="J2213" s="27" t="s">
        <v>222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406</v>
      </c>
      <c r="B2214" s="26" t="s">
        <v>409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170</v>
      </c>
      <c r="H2214" s="27" t="s">
        <v>171</v>
      </c>
      <c r="I2214" s="27" t="s">
        <v>84</v>
      </c>
      <c r="J2214" s="27" t="s">
        <v>85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406</v>
      </c>
      <c r="B2215" s="26" t="s">
        <v>409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170</v>
      </c>
      <c r="H2215" s="27" t="s">
        <v>171</v>
      </c>
      <c r="I2215" s="27" t="s">
        <v>88</v>
      </c>
      <c r="J2215" s="27" t="s">
        <v>89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406</v>
      </c>
      <c r="B2216" s="26" t="s">
        <v>409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90</v>
      </c>
      <c r="J2216" s="27" t="s">
        <v>91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406</v>
      </c>
      <c r="B2217" s="26" t="s">
        <v>409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92</v>
      </c>
      <c r="J2217" s="27" t="s">
        <v>93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406</v>
      </c>
      <c r="B2218" s="26" t="s">
        <v>409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134</v>
      </c>
      <c r="J2218" s="27" t="s">
        <v>135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406</v>
      </c>
      <c r="B2219" s="26" t="s">
        <v>409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94</v>
      </c>
      <c r="J2219" s="27" t="s">
        <v>95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406</v>
      </c>
      <c r="B2220" s="26" t="s">
        <v>409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172</v>
      </c>
      <c r="J2220" s="27" t="s">
        <v>173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406</v>
      </c>
      <c r="B2221" s="26" t="s">
        <v>409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233</v>
      </c>
      <c r="J2221" s="27" t="s">
        <v>234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406</v>
      </c>
      <c r="B2222" s="26" t="s">
        <v>409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136</v>
      </c>
      <c r="J2222" s="27" t="s">
        <v>137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406</v>
      </c>
      <c r="B2223" s="26" t="s">
        <v>409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178</v>
      </c>
      <c r="J2223" s="27" t="s">
        <v>179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406</v>
      </c>
      <c r="B2224" s="26" t="s">
        <v>409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154</v>
      </c>
      <c r="J2224" s="27" t="s">
        <v>155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406</v>
      </c>
      <c r="B2225" s="26" t="s">
        <v>409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164</v>
      </c>
      <c r="J2225" s="27" t="s">
        <v>165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406</v>
      </c>
      <c r="B2226" s="26" t="s">
        <v>409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180</v>
      </c>
      <c r="J2226" s="27" t="s">
        <v>181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406</v>
      </c>
      <c r="B2227" s="26" t="s">
        <v>409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215</v>
      </c>
      <c r="J2227" s="27" t="s">
        <v>216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406</v>
      </c>
      <c r="B2228" s="26" t="s">
        <v>409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182</v>
      </c>
      <c r="J2228" s="27" t="s">
        <v>183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406</v>
      </c>
      <c r="B2229" s="26" t="s">
        <v>409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156</v>
      </c>
      <c r="J2229" s="27" t="s">
        <v>157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406</v>
      </c>
      <c r="B2230" s="26" t="s">
        <v>409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132</v>
      </c>
      <c r="J2230" s="27" t="s">
        <v>133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406</v>
      </c>
      <c r="B2231" s="26" t="s">
        <v>409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158</v>
      </c>
      <c r="J2231" s="27" t="s">
        <v>159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406</v>
      </c>
      <c r="B2232" s="26" t="s">
        <v>409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199</v>
      </c>
      <c r="J2232" s="27" t="s">
        <v>200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406</v>
      </c>
      <c r="B2233" s="26" t="s">
        <v>409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96</v>
      </c>
      <c r="J2233" s="27" t="s">
        <v>97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406</v>
      </c>
      <c r="B2234" s="26" t="s">
        <v>409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116</v>
      </c>
      <c r="J2234" s="27" t="s">
        <v>117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406</v>
      </c>
      <c r="B2235" s="26" t="s">
        <v>409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184</v>
      </c>
      <c r="J2235" s="27" t="s">
        <v>185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406</v>
      </c>
      <c r="B2236" s="26" t="s">
        <v>409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144</v>
      </c>
      <c r="J2236" s="27" t="s">
        <v>145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406</v>
      </c>
      <c r="B2237" s="26" t="s">
        <v>409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138</v>
      </c>
      <c r="J2237" s="27" t="s">
        <v>139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406</v>
      </c>
      <c r="B2238" s="26" t="s">
        <v>409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128</v>
      </c>
      <c r="J2238" s="27" t="s">
        <v>129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406</v>
      </c>
      <c r="B2239" s="26" t="s">
        <v>409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146</v>
      </c>
      <c r="J2239" s="27" t="s">
        <v>147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406</v>
      </c>
      <c r="B2240" s="26" t="s">
        <v>409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148</v>
      </c>
      <c r="J2240" s="27" t="s">
        <v>149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406</v>
      </c>
      <c r="B2241" s="26" t="s">
        <v>409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98</v>
      </c>
      <c r="J2241" s="27" t="s">
        <v>99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406</v>
      </c>
      <c r="B2242" s="26" t="s">
        <v>409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275</v>
      </c>
      <c r="J2242" s="27" t="s">
        <v>276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406</v>
      </c>
      <c r="B2243" s="26" t="s">
        <v>409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104</v>
      </c>
      <c r="J2243" s="27" t="s">
        <v>105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406</v>
      </c>
      <c r="B2244" s="26" t="s">
        <v>409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142</v>
      </c>
      <c r="J2244" s="27" t="s">
        <v>143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406</v>
      </c>
      <c r="B2245" s="26" t="s">
        <v>409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174</v>
      </c>
      <c r="J2245" s="27" t="s">
        <v>175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406</v>
      </c>
      <c r="B2246" s="26" t="s">
        <v>409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253</v>
      </c>
      <c r="J2246" s="27" t="s">
        <v>254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406</v>
      </c>
      <c r="B2247" s="26" t="s">
        <v>409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118</v>
      </c>
      <c r="J2247" s="27" t="s">
        <v>119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406</v>
      </c>
      <c r="B2248" s="26" t="s">
        <v>409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114</v>
      </c>
      <c r="J2248" s="27" t="s">
        <v>115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406</v>
      </c>
      <c r="B2249" s="26" t="s">
        <v>409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280</v>
      </c>
      <c r="J2249" s="27" t="s">
        <v>281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406</v>
      </c>
      <c r="B2250" s="26" t="s">
        <v>409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100</v>
      </c>
      <c r="J2250" s="27" t="s">
        <v>101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406</v>
      </c>
      <c r="B2251" s="26" t="s">
        <v>409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284</v>
      </c>
      <c r="J2251" s="27" t="s">
        <v>285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406</v>
      </c>
      <c r="B2252" s="26" t="s">
        <v>409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9">
        <v>43</v>
      </c>
      <c r="H2252" s="27" t="s">
        <v>171</v>
      </c>
      <c r="I2252" s="27">
        <v>4212</v>
      </c>
      <c r="J2252" s="27" t="s">
        <v>109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406</v>
      </c>
      <c r="B2253" s="26" t="s">
        <v>409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168</v>
      </c>
      <c r="J2253" s="27" t="s">
        <v>169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406</v>
      </c>
      <c r="B2254" s="26" t="s">
        <v>409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191</v>
      </c>
      <c r="J2254" s="27" t="s">
        <v>192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406</v>
      </c>
      <c r="B2255" s="26" t="s">
        <v>409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217</v>
      </c>
      <c r="J2255" s="27" t="s">
        <v>218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406</v>
      </c>
      <c r="B2256" s="26" t="s">
        <v>409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302</v>
      </c>
      <c r="J2256" s="27" t="s">
        <v>303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406</v>
      </c>
      <c r="B2257" s="26" t="s">
        <v>409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>
        <v>43</v>
      </c>
      <c r="H2257" s="27" t="s">
        <v>171</v>
      </c>
      <c r="I2257" s="27" t="s">
        <v>239</v>
      </c>
      <c r="J2257" s="27" t="s">
        <v>240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406</v>
      </c>
      <c r="B2258" s="26" t="s">
        <v>409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193</v>
      </c>
      <c r="J2258" s="27" t="s">
        <v>194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406</v>
      </c>
      <c r="B2259" s="26" t="s">
        <v>409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195</v>
      </c>
      <c r="J2259" s="27" t="s">
        <v>196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406</v>
      </c>
      <c r="B2260" s="26" t="s">
        <v>409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221</v>
      </c>
      <c r="J2260" s="27" t="s">
        <v>222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406</v>
      </c>
      <c r="B2261" s="26" t="s">
        <v>409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>
        <v>52</v>
      </c>
      <c r="H2261" s="27" t="s">
        <v>198</v>
      </c>
      <c r="I2261" s="27" t="s">
        <v>84</v>
      </c>
      <c r="J2261" s="27" t="s">
        <v>85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406</v>
      </c>
      <c r="B2262" s="26" t="s">
        <v>409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>
        <v>52</v>
      </c>
      <c r="H2262" s="27" t="s">
        <v>198</v>
      </c>
      <c r="I2262" s="27">
        <v>3132</v>
      </c>
      <c r="J2262" s="27" t="s">
        <v>91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406</v>
      </c>
      <c r="B2263" s="26" t="s">
        <v>409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>
        <v>3133</v>
      </c>
      <c r="J2263" s="27" t="s">
        <v>93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406</v>
      </c>
      <c r="B2264" s="26" t="s">
        <v>409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197</v>
      </c>
      <c r="H2264" s="27" t="s">
        <v>198</v>
      </c>
      <c r="I2264" s="27" t="s">
        <v>134</v>
      </c>
      <c r="J2264" s="27" t="s">
        <v>135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406</v>
      </c>
      <c r="B2265" s="26" t="s">
        <v>409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197</v>
      </c>
      <c r="H2265" s="27" t="s">
        <v>198</v>
      </c>
      <c r="I2265" s="27" t="s">
        <v>172</v>
      </c>
      <c r="J2265" s="27" t="s">
        <v>173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406</v>
      </c>
      <c r="B2266" s="26" t="s">
        <v>409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233</v>
      </c>
      <c r="J2266" s="27" t="s">
        <v>234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406</v>
      </c>
      <c r="B2267" s="26" t="s">
        <v>409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136</v>
      </c>
      <c r="J2267" s="27" t="s">
        <v>137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406</v>
      </c>
      <c r="B2268" s="26" t="s">
        <v>409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178</v>
      </c>
      <c r="J2268" s="27" t="s">
        <v>179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406</v>
      </c>
      <c r="B2269" s="26" t="s">
        <v>409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154</v>
      </c>
      <c r="J2269" s="27" t="s">
        <v>155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406</v>
      </c>
      <c r="B2270" s="26" t="s">
        <v>409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164</v>
      </c>
      <c r="J2270" s="27" t="s">
        <v>165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406</v>
      </c>
      <c r="B2271" s="26" t="s">
        <v>409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180</v>
      </c>
      <c r="J2271" s="27" t="s">
        <v>181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406</v>
      </c>
      <c r="B2272" s="26" t="s">
        <v>409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9">
        <v>52</v>
      </c>
      <c r="H2272" s="27" t="s">
        <v>198</v>
      </c>
      <c r="I2272" s="27">
        <v>3227</v>
      </c>
      <c r="J2272" s="27" t="s">
        <v>216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406</v>
      </c>
      <c r="B2273" s="26" t="s">
        <v>409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182</v>
      </c>
      <c r="J2273" s="27" t="s">
        <v>183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406</v>
      </c>
      <c r="B2274" s="26" t="s">
        <v>409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156</v>
      </c>
      <c r="J2274" s="27" t="s">
        <v>157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406</v>
      </c>
      <c r="B2275" s="26" t="s">
        <v>409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158</v>
      </c>
      <c r="J2275" s="27" t="s">
        <v>159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406</v>
      </c>
      <c r="B2276" s="26" t="s">
        <v>409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199</v>
      </c>
      <c r="J2276" s="27" t="s">
        <v>200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406</v>
      </c>
      <c r="B2277" s="26" t="s">
        <v>409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116</v>
      </c>
      <c r="J2277" s="27" t="s">
        <v>117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406</v>
      </c>
      <c r="B2278" s="26" t="s">
        <v>409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184</v>
      </c>
      <c r="J2278" s="27" t="s">
        <v>185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406</v>
      </c>
      <c r="B2279" s="26" t="s">
        <v>409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144</v>
      </c>
      <c r="J2279" s="27" t="s">
        <v>145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406</v>
      </c>
      <c r="B2280" s="26" t="s">
        <v>409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138</v>
      </c>
      <c r="J2280" s="27" t="s">
        <v>139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406</v>
      </c>
      <c r="B2281" s="26" t="s">
        <v>409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128</v>
      </c>
      <c r="J2281" s="27" t="s">
        <v>129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406</v>
      </c>
      <c r="B2282" s="26" t="s">
        <v>409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146</v>
      </c>
      <c r="J2282" s="27" t="s">
        <v>147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406</v>
      </c>
      <c r="B2283" s="26" t="s">
        <v>409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148</v>
      </c>
      <c r="J2283" s="27" t="s">
        <v>149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406</v>
      </c>
      <c r="B2284" s="26" t="s">
        <v>409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98</v>
      </c>
      <c r="J2284" s="27" t="s">
        <v>99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406</v>
      </c>
      <c r="B2285" s="26" t="s">
        <v>409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104</v>
      </c>
      <c r="J2285" s="27" t="s">
        <v>105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406</v>
      </c>
      <c r="B2286" s="26" t="s">
        <v>409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142</v>
      </c>
      <c r="J2286" s="27" t="s">
        <v>143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406</v>
      </c>
      <c r="B2287" s="26" t="s">
        <v>409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9">
        <v>52</v>
      </c>
      <c r="H2287" s="27" t="s">
        <v>198</v>
      </c>
      <c r="I2287" s="27">
        <v>3433</v>
      </c>
      <c r="J2287" s="27" t="s">
        <v>254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406</v>
      </c>
      <c r="B2288" s="26" t="s">
        <v>409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9">
        <v>52</v>
      </c>
      <c r="H2288" s="27" t="s">
        <v>198</v>
      </c>
      <c r="I2288" s="27">
        <v>3721</v>
      </c>
      <c r="J2288" s="27" t="s">
        <v>115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406</v>
      </c>
      <c r="B2289" s="26" t="s">
        <v>409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>
        <v>52</v>
      </c>
      <c r="H2289" s="27" t="s">
        <v>198</v>
      </c>
      <c r="I2289" s="27" t="s">
        <v>237</v>
      </c>
      <c r="J2289" s="27" t="s">
        <v>238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406</v>
      </c>
      <c r="B2290" s="26" t="s">
        <v>409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168</v>
      </c>
      <c r="J2290" s="27" t="s">
        <v>169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406</v>
      </c>
      <c r="B2291" s="26" t="s">
        <v>409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302</v>
      </c>
      <c r="J2291" s="27" t="s">
        <v>303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406</v>
      </c>
      <c r="B2292" s="26" t="s">
        <v>409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239</v>
      </c>
      <c r="J2292" s="27" t="s">
        <v>240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406</v>
      </c>
      <c r="B2293" s="26" t="s">
        <v>409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193</v>
      </c>
      <c r="J2293" s="27" t="s">
        <v>194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406</v>
      </c>
      <c r="B2294" s="26" t="s">
        <v>409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209</v>
      </c>
      <c r="H2294" s="27" t="s">
        <v>210</v>
      </c>
      <c r="I2294" s="27" t="s">
        <v>84</v>
      </c>
      <c r="J2294" s="27" t="s">
        <v>85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406</v>
      </c>
      <c r="B2295" s="26" t="s">
        <v>409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209</v>
      </c>
      <c r="H2295" s="27" t="s">
        <v>210</v>
      </c>
      <c r="I2295" s="27" t="s">
        <v>90</v>
      </c>
      <c r="J2295" s="27" t="s">
        <v>91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406</v>
      </c>
      <c r="B2296" s="26" t="s">
        <v>409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92</v>
      </c>
      <c r="J2296" s="27" t="s">
        <v>93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406</v>
      </c>
      <c r="B2297" s="26" t="s">
        <v>409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134</v>
      </c>
      <c r="J2297" s="27" t="s">
        <v>135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406</v>
      </c>
      <c r="B2298" s="26" t="s">
        <v>409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172</v>
      </c>
      <c r="J2298" s="27" t="s">
        <v>173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406</v>
      </c>
      <c r="B2299" s="26" t="s">
        <v>409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233</v>
      </c>
      <c r="J2299" s="27" t="s">
        <v>234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406</v>
      </c>
      <c r="B2300" s="26" t="s">
        <v>409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136</v>
      </c>
      <c r="J2300" s="27" t="s">
        <v>137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406</v>
      </c>
      <c r="B2301" s="26" t="s">
        <v>409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178</v>
      </c>
      <c r="J2301" s="27" t="s">
        <v>179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406</v>
      </c>
      <c r="B2302" s="26" t="s">
        <v>409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154</v>
      </c>
      <c r="J2302" s="27" t="s">
        <v>155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406</v>
      </c>
      <c r="B2303" s="26" t="s">
        <v>409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164</v>
      </c>
      <c r="J2303" s="27" t="s">
        <v>165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406</v>
      </c>
      <c r="B2304" s="26" t="s">
        <v>409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180</v>
      </c>
      <c r="J2304" s="27" t="s">
        <v>181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406</v>
      </c>
      <c r="B2305" s="26" t="s">
        <v>409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9">
        <v>61</v>
      </c>
      <c r="H2305" s="27" t="s">
        <v>210</v>
      </c>
      <c r="I2305" s="29">
        <v>3231</v>
      </c>
      <c r="J2305" s="27" t="s">
        <v>183</v>
      </c>
      <c r="K2305" s="29" t="s">
        <v>365</v>
      </c>
      <c r="L2305" s="27" t="s">
        <v>366</v>
      </c>
      <c r="M2305" s="28"/>
      <c r="N2305" s="28"/>
      <c r="O2305" s="28"/>
    </row>
    <row r="2306" spans="1:15">
      <c r="A2306" t="s">
        <v>406</v>
      </c>
      <c r="B2306" s="26" t="s">
        <v>409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156</v>
      </c>
      <c r="J2306" s="27" t="s">
        <v>157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406</v>
      </c>
      <c r="B2307" s="26" t="s">
        <v>409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132</v>
      </c>
      <c r="J2307" s="27" t="s">
        <v>133</v>
      </c>
      <c r="K2307" s="27" t="s">
        <v>365</v>
      </c>
      <c r="L2307" s="27" t="s">
        <v>366</v>
      </c>
      <c r="M2307" s="28"/>
      <c r="N2307" s="28"/>
      <c r="O2307" s="28"/>
    </row>
    <row r="2308" spans="1:15">
      <c r="A2308" t="s">
        <v>406</v>
      </c>
      <c r="B2308" s="26" t="s">
        <v>409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158</v>
      </c>
      <c r="J2308" s="27" t="s">
        <v>159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406</v>
      </c>
      <c r="B2309" s="26" t="s">
        <v>409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>
        <v>61</v>
      </c>
      <c r="H2309" s="27" t="s">
        <v>210</v>
      </c>
      <c r="I2309" s="27" t="s">
        <v>199</v>
      </c>
      <c r="J2309" s="27" t="s">
        <v>200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406</v>
      </c>
      <c r="B2310" s="26" t="s">
        <v>409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116</v>
      </c>
      <c r="J2310" s="27" t="s">
        <v>117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406</v>
      </c>
      <c r="B2311" s="26" t="s">
        <v>409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184</v>
      </c>
      <c r="J2311" s="27" t="s">
        <v>185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406</v>
      </c>
      <c r="B2312" s="26" t="s">
        <v>409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144</v>
      </c>
      <c r="J2312" s="27" t="s">
        <v>145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406</v>
      </c>
      <c r="B2313" s="26" t="s">
        <v>409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138</v>
      </c>
      <c r="J2313" s="27" t="s">
        <v>139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406</v>
      </c>
      <c r="B2314" s="26" t="s">
        <v>409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146</v>
      </c>
      <c r="J2314" s="27" t="s">
        <v>147</v>
      </c>
      <c r="K2314" s="27" t="s">
        <v>365</v>
      </c>
      <c r="L2314" s="27" t="s">
        <v>366</v>
      </c>
      <c r="M2314" s="28"/>
      <c r="N2314" s="28"/>
      <c r="O2314" s="28"/>
    </row>
    <row r="2315" spans="1:15">
      <c r="A2315" t="s">
        <v>406</v>
      </c>
      <c r="B2315" s="26" t="s">
        <v>409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104</v>
      </c>
      <c r="J2315" s="27" t="s">
        <v>105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406</v>
      </c>
      <c r="B2316" s="26" t="s">
        <v>409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193</v>
      </c>
      <c r="J2316" s="27" t="s">
        <v>194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406</v>
      </c>
      <c r="B2317" s="26" t="s">
        <v>409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9">
        <v>61</v>
      </c>
      <c r="H2317" s="27" t="s">
        <v>210</v>
      </c>
      <c r="I2317" s="27">
        <v>4262</v>
      </c>
      <c r="J2317" s="27" t="s">
        <v>196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406</v>
      </c>
      <c r="B2318" s="26" t="s">
        <v>409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160</v>
      </c>
      <c r="H2318" s="27" t="s">
        <v>161</v>
      </c>
      <c r="I2318" s="27" t="s">
        <v>178</v>
      </c>
      <c r="J2318" s="27" t="s">
        <v>179</v>
      </c>
      <c r="K2318" s="27" t="s">
        <v>367</v>
      </c>
      <c r="L2318" s="27" t="s">
        <v>368</v>
      </c>
      <c r="M2318" s="28"/>
      <c r="N2318" s="28"/>
      <c r="O2318" s="28"/>
    </row>
    <row r="2319" spans="1:15">
      <c r="A2319" t="s">
        <v>406</v>
      </c>
      <c r="B2319" s="26" t="s">
        <v>409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160</v>
      </c>
      <c r="H2319" s="27" t="s">
        <v>161</v>
      </c>
      <c r="I2319" s="27" t="s">
        <v>132</v>
      </c>
      <c r="J2319" s="27" t="s">
        <v>133</v>
      </c>
      <c r="K2319" s="27" t="s">
        <v>367</v>
      </c>
      <c r="L2319" s="27" t="s">
        <v>368</v>
      </c>
      <c r="M2319" s="28"/>
      <c r="N2319" s="28"/>
      <c r="O2319" s="28"/>
    </row>
    <row r="2320" spans="1:15">
      <c r="A2320" t="s">
        <v>406</v>
      </c>
      <c r="B2320" s="26" t="s">
        <v>409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170</v>
      </c>
      <c r="H2320" s="27" t="s">
        <v>171</v>
      </c>
      <c r="I2320" s="27" t="s">
        <v>84</v>
      </c>
      <c r="J2320" s="27" t="s">
        <v>85</v>
      </c>
      <c r="K2320" s="27" t="s">
        <v>367</v>
      </c>
      <c r="L2320" s="27" t="s">
        <v>368</v>
      </c>
      <c r="M2320" s="28"/>
      <c r="N2320" s="28"/>
      <c r="O2320" s="28"/>
    </row>
    <row r="2321" spans="1:15">
      <c r="A2321" t="s">
        <v>406</v>
      </c>
      <c r="B2321" s="26" t="s">
        <v>409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170</v>
      </c>
      <c r="H2321" s="27" t="s">
        <v>171</v>
      </c>
      <c r="I2321" s="27" t="s">
        <v>271</v>
      </c>
      <c r="J2321" s="27" t="s">
        <v>272</v>
      </c>
      <c r="K2321" s="27" t="s">
        <v>367</v>
      </c>
      <c r="L2321" s="27" t="s">
        <v>368</v>
      </c>
      <c r="M2321" s="28"/>
      <c r="N2321" s="28"/>
      <c r="O2321" s="28"/>
    </row>
    <row r="2322" spans="1:15">
      <c r="A2322" t="s">
        <v>406</v>
      </c>
      <c r="B2322" s="26" t="s">
        <v>409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231</v>
      </c>
      <c r="J2322" s="27" t="s">
        <v>232</v>
      </c>
      <c r="K2322" s="27" t="s">
        <v>367</v>
      </c>
      <c r="L2322" s="27" t="s">
        <v>368</v>
      </c>
      <c r="M2322" s="28"/>
      <c r="N2322" s="28"/>
      <c r="O2322" s="28"/>
    </row>
    <row r="2323" spans="1:15">
      <c r="A2323" t="s">
        <v>406</v>
      </c>
      <c r="B2323" s="26" t="s">
        <v>409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273</v>
      </c>
      <c r="J2323" s="27" t="s">
        <v>274</v>
      </c>
      <c r="K2323" s="27" t="s">
        <v>367</v>
      </c>
      <c r="L2323" s="27" t="s">
        <v>368</v>
      </c>
      <c r="M2323" s="28"/>
      <c r="N2323" s="28"/>
      <c r="O2323" s="28"/>
    </row>
    <row r="2324" spans="1:15">
      <c r="A2324" t="s">
        <v>406</v>
      </c>
      <c r="B2324" s="26" t="s">
        <v>409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88</v>
      </c>
      <c r="J2324" s="27" t="s">
        <v>89</v>
      </c>
      <c r="K2324" s="27" t="s">
        <v>367</v>
      </c>
      <c r="L2324" s="27" t="s">
        <v>368</v>
      </c>
      <c r="M2324" s="28"/>
      <c r="N2324" s="28"/>
      <c r="O2324" s="28"/>
    </row>
    <row r="2325" spans="1:15">
      <c r="A2325" t="s">
        <v>406</v>
      </c>
      <c r="B2325" s="26" t="s">
        <v>409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124</v>
      </c>
      <c r="J2325" s="27" t="s">
        <v>125</v>
      </c>
      <c r="K2325" s="27" t="s">
        <v>367</v>
      </c>
      <c r="L2325" s="27" t="s">
        <v>368</v>
      </c>
      <c r="M2325" s="28"/>
      <c r="N2325" s="28"/>
      <c r="O2325" s="28"/>
    </row>
    <row r="2326" spans="1:15">
      <c r="A2326" t="s">
        <v>406</v>
      </c>
      <c r="B2326" s="26" t="s">
        <v>409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90</v>
      </c>
      <c r="J2326" s="27" t="s">
        <v>91</v>
      </c>
      <c r="K2326" s="27" t="s">
        <v>367</v>
      </c>
      <c r="L2326" s="27" t="s">
        <v>368</v>
      </c>
      <c r="M2326" s="28"/>
      <c r="N2326" s="28"/>
      <c r="O2326" s="28"/>
    </row>
    <row r="2327" spans="1:15">
      <c r="A2327" t="s">
        <v>406</v>
      </c>
      <c r="B2327" s="26" t="s">
        <v>409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92</v>
      </c>
      <c r="J2327" s="27" t="s">
        <v>93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406</v>
      </c>
      <c r="B2328" s="26" t="s">
        <v>409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134</v>
      </c>
      <c r="J2328" s="27" t="s">
        <v>135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406</v>
      </c>
      <c r="B2329" s="26" t="s">
        <v>409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94</v>
      </c>
      <c r="J2329" s="27" t="s">
        <v>95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406</v>
      </c>
      <c r="B2330" s="26" t="s">
        <v>409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172</v>
      </c>
      <c r="J2330" s="27" t="s">
        <v>173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406</v>
      </c>
      <c r="B2331" s="26" t="s">
        <v>409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233</v>
      </c>
      <c r="J2331" s="27" t="s">
        <v>234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406</v>
      </c>
      <c r="B2332" s="26" t="s">
        <v>409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136</v>
      </c>
      <c r="J2332" s="27" t="s">
        <v>137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406</v>
      </c>
      <c r="B2333" s="26" t="s">
        <v>409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178</v>
      </c>
      <c r="J2333" s="27" t="s">
        <v>179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406</v>
      </c>
      <c r="B2334" s="26" t="s">
        <v>409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154</v>
      </c>
      <c r="J2334" s="27" t="s">
        <v>155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406</v>
      </c>
      <c r="B2335" s="26" t="s">
        <v>409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164</v>
      </c>
      <c r="J2335" s="27" t="s">
        <v>165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406</v>
      </c>
      <c r="B2336" s="26" t="s">
        <v>409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180</v>
      </c>
      <c r="J2336" s="27" t="s">
        <v>181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406</v>
      </c>
      <c r="B2337" s="26" t="s">
        <v>409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9">
        <v>43</v>
      </c>
      <c r="H2337" s="27" t="s">
        <v>171</v>
      </c>
      <c r="I2337" s="27">
        <v>3227</v>
      </c>
      <c r="J2337" s="27" t="s">
        <v>216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406</v>
      </c>
      <c r="B2338" s="26" t="s">
        <v>409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182</v>
      </c>
      <c r="J2338" s="27" t="s">
        <v>183</v>
      </c>
      <c r="K2338" s="27" t="s">
        <v>367</v>
      </c>
      <c r="L2338" s="27" t="s">
        <v>368</v>
      </c>
      <c r="M2338" s="28"/>
      <c r="N2338" s="28"/>
      <c r="O2338" s="28"/>
    </row>
    <row r="2339" spans="1:15" s="89" customFormat="1">
      <c r="A2339" t="s">
        <v>406</v>
      </c>
      <c r="B2339" s="26" t="s">
        <v>409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156</v>
      </c>
      <c r="J2339" s="27" t="s">
        <v>157</v>
      </c>
      <c r="K2339" s="27" t="s">
        <v>367</v>
      </c>
      <c r="L2339" s="27" t="s">
        <v>368</v>
      </c>
      <c r="M2339" s="28"/>
      <c r="N2339" s="28"/>
      <c r="O2339" s="28"/>
    </row>
    <row r="2340" spans="1:15" s="89" customFormat="1">
      <c r="A2340" t="s">
        <v>406</v>
      </c>
      <c r="B2340" s="26" t="s">
        <v>409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132</v>
      </c>
      <c r="J2340" s="27" t="s">
        <v>133</v>
      </c>
      <c r="K2340" s="27" t="s">
        <v>367</v>
      </c>
      <c r="L2340" s="27" t="s">
        <v>368</v>
      </c>
      <c r="M2340" s="28"/>
      <c r="N2340" s="28"/>
      <c r="O2340" s="28"/>
    </row>
    <row r="2341" spans="1:15" s="89" customFormat="1">
      <c r="A2341" t="s">
        <v>406</v>
      </c>
      <c r="B2341" s="26" t="s">
        <v>409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158</v>
      </c>
      <c r="J2341" s="27" t="s">
        <v>159</v>
      </c>
      <c r="K2341" s="27" t="s">
        <v>367</v>
      </c>
      <c r="L2341" s="27" t="s">
        <v>368</v>
      </c>
      <c r="M2341" s="28"/>
      <c r="N2341" s="28"/>
      <c r="O2341" s="28"/>
    </row>
    <row r="2342" spans="1:15" s="89" customFormat="1">
      <c r="A2342" t="s">
        <v>406</v>
      </c>
      <c r="B2342" s="26" t="s">
        <v>409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199</v>
      </c>
      <c r="J2342" s="27" t="s">
        <v>200</v>
      </c>
      <c r="K2342" s="27" t="s">
        <v>367</v>
      </c>
      <c r="L2342" s="27" t="s">
        <v>368</v>
      </c>
      <c r="M2342" s="28"/>
      <c r="N2342" s="28"/>
      <c r="O2342" s="28"/>
    </row>
    <row r="2343" spans="1:15" s="89" customFormat="1">
      <c r="A2343" t="s">
        <v>406</v>
      </c>
      <c r="B2343" s="26" t="s">
        <v>409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96</v>
      </c>
      <c r="J2343" s="27" t="s">
        <v>97</v>
      </c>
      <c r="K2343" s="27" t="s">
        <v>367</v>
      </c>
      <c r="L2343" s="27" t="s">
        <v>368</v>
      </c>
      <c r="M2343" s="28"/>
      <c r="N2343" s="28"/>
      <c r="O2343" s="28"/>
    </row>
    <row r="2344" spans="1:15" s="89" customFormat="1">
      <c r="A2344" t="s">
        <v>406</v>
      </c>
      <c r="B2344" s="26" t="s">
        <v>409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116</v>
      </c>
      <c r="J2344" s="27" t="s">
        <v>117</v>
      </c>
      <c r="K2344" s="27" t="s">
        <v>367</v>
      </c>
      <c r="L2344" s="27" t="s">
        <v>368</v>
      </c>
      <c r="M2344" s="28"/>
      <c r="N2344" s="28"/>
      <c r="O2344" s="28"/>
    </row>
    <row r="2345" spans="1:15" s="89" customFormat="1">
      <c r="A2345" t="s">
        <v>406</v>
      </c>
      <c r="B2345" s="26" t="s">
        <v>409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184</v>
      </c>
      <c r="J2345" s="27" t="s">
        <v>185</v>
      </c>
      <c r="K2345" s="27" t="s">
        <v>367</v>
      </c>
      <c r="L2345" s="27" t="s">
        <v>368</v>
      </c>
      <c r="M2345" s="28"/>
      <c r="N2345" s="28"/>
      <c r="O2345" s="28"/>
    </row>
    <row r="2346" spans="1:15" s="89" customFormat="1">
      <c r="A2346" t="s">
        <v>406</v>
      </c>
      <c r="B2346" s="26" t="s">
        <v>409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144</v>
      </c>
      <c r="J2346" s="27" t="s">
        <v>145</v>
      </c>
      <c r="K2346" s="27" t="s">
        <v>367</v>
      </c>
      <c r="L2346" s="27" t="s">
        <v>368</v>
      </c>
      <c r="M2346" s="28"/>
      <c r="N2346" s="28"/>
      <c r="O2346" s="28"/>
    </row>
    <row r="2347" spans="1:15" s="89" customFormat="1">
      <c r="A2347" t="s">
        <v>406</v>
      </c>
      <c r="B2347" s="26" t="s">
        <v>409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138</v>
      </c>
      <c r="J2347" s="27" t="s">
        <v>139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>
      <c r="A2348" t="s">
        <v>406</v>
      </c>
      <c r="B2348" s="26" t="s">
        <v>409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128</v>
      </c>
      <c r="J2348" s="27" t="s">
        <v>129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>
      <c r="A2349" t="s">
        <v>406</v>
      </c>
      <c r="B2349" s="26" t="s">
        <v>409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146</v>
      </c>
      <c r="J2349" s="27" t="s">
        <v>147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>
      <c r="A2350" t="s">
        <v>406</v>
      </c>
      <c r="B2350" s="26" t="s">
        <v>409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148</v>
      </c>
      <c r="J2350" s="27" t="s">
        <v>149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>
      <c r="A2351" t="s">
        <v>406</v>
      </c>
      <c r="B2351" s="26" t="s">
        <v>409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98</v>
      </c>
      <c r="J2351" s="27" t="s">
        <v>99</v>
      </c>
      <c r="K2351" s="27" t="s">
        <v>367</v>
      </c>
      <c r="L2351" s="27" t="s">
        <v>368</v>
      </c>
      <c r="M2351" s="28"/>
      <c r="N2351" s="28"/>
      <c r="O2351" s="28"/>
    </row>
    <row r="2352" spans="1:15">
      <c r="A2352" t="s">
        <v>406</v>
      </c>
      <c r="B2352" s="26" t="s">
        <v>409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104</v>
      </c>
      <c r="J2352" s="27" t="s">
        <v>105</v>
      </c>
      <c r="K2352" s="27" t="s">
        <v>367</v>
      </c>
      <c r="L2352" s="27" t="s">
        <v>368</v>
      </c>
      <c r="M2352" s="28"/>
      <c r="N2352" s="28"/>
      <c r="O2352" s="28"/>
    </row>
    <row r="2353" spans="1:15">
      <c r="A2353" t="s">
        <v>406</v>
      </c>
      <c r="B2353" s="26" t="s">
        <v>409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142</v>
      </c>
      <c r="J2353" s="27" t="s">
        <v>143</v>
      </c>
      <c r="K2353" s="27" t="s">
        <v>367</v>
      </c>
      <c r="L2353" s="27" t="s">
        <v>368</v>
      </c>
      <c r="M2353" s="28"/>
      <c r="N2353" s="28"/>
      <c r="O2353" s="28"/>
    </row>
    <row r="2354" spans="1:15">
      <c r="A2354" t="s">
        <v>406</v>
      </c>
      <c r="B2354" s="26" t="s">
        <v>409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174</v>
      </c>
      <c r="J2354" s="27" t="s">
        <v>175</v>
      </c>
      <c r="K2354" s="27" t="s">
        <v>367</v>
      </c>
      <c r="L2354" s="27" t="s">
        <v>368</v>
      </c>
      <c r="M2354" s="28"/>
      <c r="N2354" s="28"/>
      <c r="O2354" s="28"/>
    </row>
    <row r="2355" spans="1:15">
      <c r="A2355" t="s">
        <v>406</v>
      </c>
      <c r="B2355" s="26" t="s">
        <v>409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253</v>
      </c>
      <c r="J2355" s="27" t="s">
        <v>254</v>
      </c>
      <c r="K2355" s="27" t="s">
        <v>367</v>
      </c>
      <c r="L2355" s="27" t="s">
        <v>368</v>
      </c>
      <c r="M2355" s="28"/>
      <c r="N2355" s="28"/>
      <c r="O2355" s="28"/>
    </row>
    <row r="2356" spans="1:15">
      <c r="A2356" t="s">
        <v>406</v>
      </c>
      <c r="B2356" s="26" t="s">
        <v>409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118</v>
      </c>
      <c r="J2356" s="27" t="s">
        <v>119</v>
      </c>
      <c r="K2356" s="27" t="s">
        <v>367</v>
      </c>
      <c r="L2356" s="27" t="s">
        <v>368</v>
      </c>
      <c r="M2356" s="28"/>
      <c r="N2356" s="28"/>
      <c r="O2356" s="28"/>
    </row>
    <row r="2357" spans="1:15">
      <c r="A2357" t="s">
        <v>406</v>
      </c>
      <c r="B2357" s="26" t="s">
        <v>409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114</v>
      </c>
      <c r="J2357" s="27" t="s">
        <v>115</v>
      </c>
      <c r="K2357" s="27" t="s">
        <v>367</v>
      </c>
      <c r="L2357" s="27" t="s">
        <v>368</v>
      </c>
      <c r="M2357" s="28"/>
      <c r="N2357" s="28"/>
      <c r="O2357" s="28"/>
    </row>
    <row r="2358" spans="1:15">
      <c r="A2358" t="s">
        <v>406</v>
      </c>
      <c r="B2358" s="26" t="s">
        <v>409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100</v>
      </c>
      <c r="J2358" s="27" t="s">
        <v>101</v>
      </c>
      <c r="K2358" s="27" t="s">
        <v>367</v>
      </c>
      <c r="L2358" s="27" t="s">
        <v>368</v>
      </c>
      <c r="M2358" s="28"/>
      <c r="N2358" s="28"/>
      <c r="O2358" s="28"/>
    </row>
    <row r="2359" spans="1:15">
      <c r="A2359" t="s">
        <v>406</v>
      </c>
      <c r="B2359" s="26" t="s">
        <v>409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>
        <v>43</v>
      </c>
      <c r="H2359" s="27" t="s">
        <v>171</v>
      </c>
      <c r="I2359" s="27" t="s">
        <v>237</v>
      </c>
      <c r="J2359" s="27" t="s">
        <v>238</v>
      </c>
      <c r="K2359" s="27" t="s">
        <v>367</v>
      </c>
      <c r="L2359" s="27" t="s">
        <v>368</v>
      </c>
      <c r="M2359" s="28"/>
      <c r="N2359" s="28"/>
      <c r="O2359" s="28"/>
    </row>
    <row r="2360" spans="1:15">
      <c r="A2360" t="s">
        <v>406</v>
      </c>
      <c r="B2360" s="26" t="s">
        <v>409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207</v>
      </c>
      <c r="J2360" s="27" t="s">
        <v>208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406</v>
      </c>
      <c r="B2361" s="26" t="s">
        <v>409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9">
        <v>43</v>
      </c>
      <c r="H2361" s="27" t="s">
        <v>171</v>
      </c>
      <c r="I2361" s="27">
        <v>4126</v>
      </c>
      <c r="J2361" s="27" t="s">
        <v>297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406</v>
      </c>
      <c r="B2362" s="26" t="s">
        <v>409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168</v>
      </c>
      <c r="J2362" s="27" t="s">
        <v>169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406</v>
      </c>
      <c r="B2363" s="26" t="s">
        <v>409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191</v>
      </c>
      <c r="J2363" s="27" t="s">
        <v>192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406</v>
      </c>
      <c r="B2364" s="26" t="s">
        <v>409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>
        <v>43</v>
      </c>
      <c r="H2364" s="27" t="s">
        <v>171</v>
      </c>
      <c r="I2364" s="27" t="s">
        <v>217</v>
      </c>
      <c r="J2364" s="27" t="s">
        <v>218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406</v>
      </c>
      <c r="B2365" s="26" t="s">
        <v>409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203</v>
      </c>
      <c r="J2365" s="27" t="s">
        <v>204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406</v>
      </c>
      <c r="B2366" s="26" t="s">
        <v>409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211</v>
      </c>
      <c r="J2366" s="27" t="s">
        <v>212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406</v>
      </c>
      <c r="B2367" s="26" t="s">
        <v>409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239</v>
      </c>
      <c r="J2367" s="27" t="s">
        <v>240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406</v>
      </c>
      <c r="B2368" s="26" t="s">
        <v>409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193</v>
      </c>
      <c r="J2368" s="27" t="s">
        <v>194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406</v>
      </c>
      <c r="B2369" s="26" t="s">
        <v>409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195</v>
      </c>
      <c r="J2369" s="27" t="s">
        <v>196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406</v>
      </c>
      <c r="B2370" s="26" t="s">
        <v>409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219</v>
      </c>
      <c r="J2370" s="27" t="s">
        <v>220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406</v>
      </c>
      <c r="B2371" s="26" t="s">
        <v>409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9">
        <v>52</v>
      </c>
      <c r="H2371" s="27" t="s">
        <v>198</v>
      </c>
      <c r="I2371" s="27">
        <v>3211</v>
      </c>
      <c r="J2371" s="27" t="s">
        <v>135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406</v>
      </c>
      <c r="B2372" s="26" t="s">
        <v>409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197</v>
      </c>
      <c r="H2372" s="27" t="s">
        <v>198</v>
      </c>
      <c r="I2372" s="27" t="s">
        <v>144</v>
      </c>
      <c r="J2372" s="27" t="s">
        <v>145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406</v>
      </c>
      <c r="B2373" s="26" t="s">
        <v>409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 t="s">
        <v>197</v>
      </c>
      <c r="H2373" s="27" t="s">
        <v>198</v>
      </c>
      <c r="I2373" s="27" t="s">
        <v>138</v>
      </c>
      <c r="J2373" s="27" t="s">
        <v>139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406</v>
      </c>
      <c r="B2374" s="26" t="s">
        <v>409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209</v>
      </c>
      <c r="H2374" s="27" t="s">
        <v>210</v>
      </c>
      <c r="I2374" s="27" t="s">
        <v>100</v>
      </c>
      <c r="J2374" s="27" t="s">
        <v>101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406</v>
      </c>
      <c r="B2375" s="26" t="s">
        <v>409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209</v>
      </c>
      <c r="H2375" s="27" t="s">
        <v>210</v>
      </c>
      <c r="I2375" s="27" t="s">
        <v>193</v>
      </c>
      <c r="J2375" s="27" t="s">
        <v>194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B2376" s="26" t="s">
        <v>409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510</v>
      </c>
      <c r="H2376" s="27" t="s">
        <v>511</v>
      </c>
      <c r="I2376" s="27" t="s">
        <v>84</v>
      </c>
      <c r="J2376" s="27" t="s">
        <v>85</v>
      </c>
      <c r="K2376" s="27" t="s">
        <v>512</v>
      </c>
      <c r="L2376" s="27" t="s">
        <v>513</v>
      </c>
      <c r="M2376" s="28"/>
      <c r="N2376" s="28"/>
      <c r="O2376" s="28"/>
    </row>
    <row r="2377" spans="1:15">
      <c r="B2377" s="26" t="s">
        <v>409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510</v>
      </c>
      <c r="H2377" s="27" t="s">
        <v>511</v>
      </c>
      <c r="I2377" s="27" t="s">
        <v>90</v>
      </c>
      <c r="J2377" s="27" t="s">
        <v>91</v>
      </c>
      <c r="K2377" s="27" t="s">
        <v>512</v>
      </c>
      <c r="L2377" s="27" t="s">
        <v>513</v>
      </c>
      <c r="M2377" s="28"/>
      <c r="N2377" s="28"/>
      <c r="O2377" s="28"/>
    </row>
    <row r="2378" spans="1:15">
      <c r="B2378" s="26" t="s">
        <v>409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510</v>
      </c>
      <c r="H2378" s="27" t="s">
        <v>511</v>
      </c>
      <c r="I2378" s="27" t="s">
        <v>92</v>
      </c>
      <c r="J2378" s="27" t="s">
        <v>93</v>
      </c>
      <c r="K2378" s="27" t="s">
        <v>512</v>
      </c>
      <c r="L2378" s="27" t="s">
        <v>513</v>
      </c>
      <c r="M2378" s="28"/>
      <c r="N2378" s="28"/>
      <c r="O2378" s="28"/>
    </row>
    <row r="2379" spans="1:15">
      <c r="B2379" s="26" t="s">
        <v>409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510</v>
      </c>
      <c r="H2379" s="27" t="s">
        <v>511</v>
      </c>
      <c r="I2379" s="27" t="s">
        <v>134</v>
      </c>
      <c r="J2379" s="27" t="s">
        <v>135</v>
      </c>
      <c r="K2379" s="27" t="s">
        <v>512</v>
      </c>
      <c r="L2379" s="27" t="s">
        <v>513</v>
      </c>
      <c r="M2379" s="28"/>
      <c r="N2379" s="28"/>
      <c r="O2379" s="28"/>
    </row>
    <row r="2380" spans="1:15">
      <c r="B2380" s="26" t="s">
        <v>409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510</v>
      </c>
      <c r="H2380" s="27" t="s">
        <v>511</v>
      </c>
      <c r="I2380" s="27" t="s">
        <v>94</v>
      </c>
      <c r="J2380" s="27" t="s">
        <v>95</v>
      </c>
      <c r="K2380" s="27" t="s">
        <v>512</v>
      </c>
      <c r="L2380" s="27" t="s">
        <v>513</v>
      </c>
      <c r="M2380" s="28"/>
      <c r="N2380" s="28"/>
      <c r="O2380" s="28"/>
    </row>
    <row r="2381" spans="1:15">
      <c r="B2381" s="26" t="s">
        <v>409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510</v>
      </c>
      <c r="H2381" s="27" t="s">
        <v>511</v>
      </c>
      <c r="I2381" s="27" t="s">
        <v>172</v>
      </c>
      <c r="J2381" s="27" t="s">
        <v>173</v>
      </c>
      <c r="K2381" s="27" t="s">
        <v>512</v>
      </c>
      <c r="L2381" s="27" t="s">
        <v>513</v>
      </c>
      <c r="M2381" s="28"/>
      <c r="N2381" s="28"/>
      <c r="O2381" s="28"/>
    </row>
    <row r="2382" spans="1:15">
      <c r="B2382" s="26" t="s">
        <v>409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510</v>
      </c>
      <c r="H2382" s="27" t="s">
        <v>511</v>
      </c>
      <c r="I2382" s="27" t="s">
        <v>136</v>
      </c>
      <c r="J2382" s="27" t="s">
        <v>137</v>
      </c>
      <c r="K2382" s="27" t="s">
        <v>512</v>
      </c>
      <c r="L2382" s="27" t="s">
        <v>513</v>
      </c>
      <c r="M2382" s="28"/>
      <c r="N2382" s="28"/>
      <c r="O2382" s="28"/>
    </row>
    <row r="2383" spans="1:15">
      <c r="B2383" s="26" t="s">
        <v>409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510</v>
      </c>
      <c r="H2383" s="27" t="s">
        <v>511</v>
      </c>
      <c r="I2383" s="27" t="s">
        <v>164</v>
      </c>
      <c r="J2383" s="27" t="s">
        <v>165</v>
      </c>
      <c r="K2383" s="27" t="s">
        <v>512</v>
      </c>
      <c r="L2383" s="27" t="s">
        <v>513</v>
      </c>
      <c r="M2383" s="28"/>
      <c r="N2383" s="28"/>
      <c r="O2383" s="28"/>
    </row>
    <row r="2384" spans="1:15">
      <c r="B2384" s="26" t="s">
        <v>409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510</v>
      </c>
      <c r="H2384" s="27" t="s">
        <v>511</v>
      </c>
      <c r="I2384" s="27" t="s">
        <v>154</v>
      </c>
      <c r="J2384" s="27" t="s">
        <v>155</v>
      </c>
      <c r="K2384" s="27" t="s">
        <v>512</v>
      </c>
      <c r="L2384" s="27" t="s">
        <v>513</v>
      </c>
      <c r="M2384" s="28"/>
      <c r="N2384" s="28"/>
      <c r="O2384" s="28"/>
    </row>
    <row r="2385" spans="2:15">
      <c r="B2385" s="26" t="s">
        <v>409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510</v>
      </c>
      <c r="H2385" s="27" t="s">
        <v>511</v>
      </c>
      <c r="I2385" s="27" t="s">
        <v>182</v>
      </c>
      <c r="J2385" s="27" t="s">
        <v>183</v>
      </c>
      <c r="K2385" s="27" t="s">
        <v>512</v>
      </c>
      <c r="L2385" s="27" t="s">
        <v>513</v>
      </c>
      <c r="M2385" s="28"/>
      <c r="N2385" s="28"/>
      <c r="O2385" s="28"/>
    </row>
    <row r="2386" spans="2:15">
      <c r="B2386" s="26" t="s">
        <v>409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510</v>
      </c>
      <c r="H2386" s="27" t="s">
        <v>511</v>
      </c>
      <c r="I2386" s="27" t="s">
        <v>132</v>
      </c>
      <c r="J2386" s="27" t="s">
        <v>133</v>
      </c>
      <c r="K2386" s="27" t="s">
        <v>512</v>
      </c>
      <c r="L2386" s="27" t="s">
        <v>513</v>
      </c>
      <c r="M2386" s="28"/>
      <c r="N2386" s="28"/>
      <c r="O2386" s="28"/>
    </row>
    <row r="2387" spans="2:15">
      <c r="B2387" s="26" t="s">
        <v>409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510</v>
      </c>
      <c r="H2387" s="27" t="s">
        <v>511</v>
      </c>
      <c r="I2387" s="27" t="s">
        <v>158</v>
      </c>
      <c r="J2387" s="27" t="s">
        <v>159</v>
      </c>
      <c r="K2387" s="27" t="s">
        <v>512</v>
      </c>
      <c r="L2387" s="27" t="s">
        <v>513</v>
      </c>
      <c r="M2387" s="28"/>
      <c r="N2387" s="28"/>
      <c r="O2387" s="28"/>
    </row>
    <row r="2388" spans="2:15">
      <c r="B2388" s="26" t="s">
        <v>409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510</v>
      </c>
      <c r="H2388" s="27" t="s">
        <v>511</v>
      </c>
      <c r="I2388" s="27" t="s">
        <v>199</v>
      </c>
      <c r="J2388" s="27" t="s">
        <v>200</v>
      </c>
      <c r="K2388" s="27" t="s">
        <v>512</v>
      </c>
      <c r="L2388" s="27" t="s">
        <v>513</v>
      </c>
      <c r="M2388" s="28"/>
      <c r="N2388" s="28"/>
      <c r="O2388" s="28"/>
    </row>
    <row r="2389" spans="2:15">
      <c r="B2389" s="26" t="s">
        <v>409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510</v>
      </c>
      <c r="H2389" s="27" t="s">
        <v>511</v>
      </c>
      <c r="I2389" s="27" t="s">
        <v>116</v>
      </c>
      <c r="J2389" s="27" t="s">
        <v>117</v>
      </c>
      <c r="K2389" s="27" t="s">
        <v>512</v>
      </c>
      <c r="L2389" s="27" t="s">
        <v>513</v>
      </c>
      <c r="M2389" s="28"/>
      <c r="N2389" s="28"/>
      <c r="O2389" s="28"/>
    </row>
    <row r="2390" spans="2:15">
      <c r="B2390" s="26" t="s">
        <v>409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510</v>
      </c>
      <c r="H2390" s="27" t="s">
        <v>511</v>
      </c>
      <c r="I2390" s="27" t="s">
        <v>144</v>
      </c>
      <c r="J2390" s="27" t="s">
        <v>145</v>
      </c>
      <c r="K2390" s="27" t="s">
        <v>512</v>
      </c>
      <c r="L2390" s="27" t="s">
        <v>513</v>
      </c>
      <c r="M2390" s="28"/>
      <c r="N2390" s="28"/>
      <c r="O2390" s="28"/>
    </row>
    <row r="2391" spans="2:15">
      <c r="B2391" s="26" t="s">
        <v>409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510</v>
      </c>
      <c r="H2391" s="27" t="s">
        <v>511</v>
      </c>
      <c r="I2391" s="27" t="s">
        <v>138</v>
      </c>
      <c r="J2391" s="27" t="s">
        <v>139</v>
      </c>
      <c r="K2391" s="27" t="s">
        <v>512</v>
      </c>
      <c r="L2391" s="27" t="s">
        <v>513</v>
      </c>
      <c r="M2391" s="28"/>
      <c r="N2391" s="28"/>
      <c r="O2391" s="28"/>
    </row>
    <row r="2392" spans="2:15">
      <c r="B2392" s="26" t="s">
        <v>409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510</v>
      </c>
      <c r="H2392" s="27" t="s">
        <v>511</v>
      </c>
      <c r="I2392" s="27" t="s">
        <v>146</v>
      </c>
      <c r="J2392" s="27" t="s">
        <v>147</v>
      </c>
      <c r="K2392" s="27" t="s">
        <v>512</v>
      </c>
      <c r="L2392" s="27" t="s">
        <v>513</v>
      </c>
      <c r="M2392" s="28"/>
      <c r="N2392" s="28"/>
      <c r="O2392" s="28"/>
    </row>
    <row r="2393" spans="2:15">
      <c r="B2393" s="26" t="s">
        <v>409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510</v>
      </c>
      <c r="H2393" s="27" t="s">
        <v>511</v>
      </c>
      <c r="I2393" s="27" t="s">
        <v>98</v>
      </c>
      <c r="J2393" s="27" t="s">
        <v>99</v>
      </c>
      <c r="K2393" s="27" t="s">
        <v>512</v>
      </c>
      <c r="L2393" s="27" t="s">
        <v>513</v>
      </c>
      <c r="M2393" s="28"/>
      <c r="N2393" s="28"/>
      <c r="O2393" s="28"/>
    </row>
    <row r="2394" spans="2:15">
      <c r="B2394" s="26" t="s">
        <v>409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510</v>
      </c>
      <c r="H2394" s="27" t="s">
        <v>511</v>
      </c>
      <c r="I2394" s="27" t="s">
        <v>514</v>
      </c>
      <c r="J2394" s="27" t="s">
        <v>515</v>
      </c>
      <c r="K2394" s="27" t="s">
        <v>512</v>
      </c>
      <c r="L2394" s="27" t="s">
        <v>513</v>
      </c>
      <c r="M2394" s="28"/>
      <c r="N2394" s="28"/>
      <c r="O2394" s="28"/>
    </row>
    <row r="2395" spans="2:15">
      <c r="B2395" s="26" t="s">
        <v>409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510</v>
      </c>
      <c r="H2395" s="27" t="s">
        <v>511</v>
      </c>
      <c r="I2395" s="27" t="s">
        <v>516</v>
      </c>
      <c r="J2395" s="27" t="s">
        <v>517</v>
      </c>
      <c r="K2395" s="27" t="s">
        <v>512</v>
      </c>
      <c r="L2395" s="27" t="s">
        <v>513</v>
      </c>
      <c r="M2395" s="28"/>
      <c r="N2395" s="28"/>
      <c r="O2395" s="28"/>
    </row>
    <row r="2396" spans="2:15">
      <c r="B2396" s="26" t="s">
        <v>409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510</v>
      </c>
      <c r="H2396" s="27" t="s">
        <v>511</v>
      </c>
      <c r="I2396" s="27" t="s">
        <v>248</v>
      </c>
      <c r="J2396" s="27" t="s">
        <v>188</v>
      </c>
      <c r="K2396" s="27" t="s">
        <v>512</v>
      </c>
      <c r="L2396" s="27" t="s">
        <v>513</v>
      </c>
      <c r="M2396" s="28"/>
      <c r="N2396" s="28"/>
      <c r="O2396" s="28"/>
    </row>
    <row r="2397" spans="2:15">
      <c r="B2397" s="26" t="s">
        <v>409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510</v>
      </c>
      <c r="H2397" s="27" t="s">
        <v>511</v>
      </c>
      <c r="I2397" s="27" t="s">
        <v>332</v>
      </c>
      <c r="J2397" s="27" t="s">
        <v>333</v>
      </c>
      <c r="K2397" s="27" t="s">
        <v>512</v>
      </c>
      <c r="L2397" s="27" t="s">
        <v>513</v>
      </c>
      <c r="M2397" s="28"/>
      <c r="N2397" s="28"/>
      <c r="O2397" s="28"/>
    </row>
    <row r="2398" spans="2:15">
      <c r="B2398" s="26" t="s">
        <v>409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510</v>
      </c>
      <c r="H2398" s="27" t="s">
        <v>511</v>
      </c>
      <c r="I2398" s="27" t="s">
        <v>108</v>
      </c>
      <c r="J2398" s="27" t="s">
        <v>109</v>
      </c>
      <c r="K2398" s="27" t="s">
        <v>512</v>
      </c>
      <c r="L2398" s="27" t="s">
        <v>513</v>
      </c>
      <c r="M2398" s="28"/>
      <c r="N2398" s="28"/>
      <c r="O2398" s="28"/>
    </row>
    <row r="2399" spans="2:15">
      <c r="B2399" s="26" t="s">
        <v>409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510</v>
      </c>
      <c r="H2399" s="27" t="s">
        <v>511</v>
      </c>
      <c r="I2399" s="27" t="s">
        <v>203</v>
      </c>
      <c r="J2399" s="27" t="s">
        <v>204</v>
      </c>
      <c r="K2399" s="27" t="s">
        <v>512</v>
      </c>
      <c r="L2399" s="27" t="s">
        <v>513</v>
      </c>
      <c r="M2399" s="28"/>
      <c r="N2399" s="28"/>
      <c r="O2399" s="28"/>
    </row>
    <row r="2400" spans="2:15">
      <c r="B2400" s="26" t="s">
        <v>409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205</v>
      </c>
      <c r="H2400" s="27" t="s">
        <v>206</v>
      </c>
      <c r="I2400" s="27" t="s">
        <v>84</v>
      </c>
      <c r="J2400" s="27" t="s">
        <v>85</v>
      </c>
      <c r="K2400" s="27" t="s">
        <v>512</v>
      </c>
      <c r="L2400" s="27" t="s">
        <v>513</v>
      </c>
      <c r="M2400" s="28"/>
      <c r="N2400" s="28"/>
      <c r="O2400" s="28"/>
    </row>
    <row r="2401" spans="2:15">
      <c r="B2401" s="26" t="s">
        <v>409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205</v>
      </c>
      <c r="H2401" s="27" t="s">
        <v>206</v>
      </c>
      <c r="I2401" s="27" t="s">
        <v>90</v>
      </c>
      <c r="J2401" s="27" t="s">
        <v>91</v>
      </c>
      <c r="K2401" s="27" t="s">
        <v>512</v>
      </c>
      <c r="L2401" s="27" t="s">
        <v>513</v>
      </c>
      <c r="M2401" s="28"/>
      <c r="N2401" s="28"/>
      <c r="O2401" s="28"/>
    </row>
    <row r="2402" spans="2:15">
      <c r="B2402" s="26" t="s">
        <v>409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92</v>
      </c>
      <c r="J2402" s="27" t="s">
        <v>93</v>
      </c>
      <c r="K2402" s="27" t="s">
        <v>512</v>
      </c>
      <c r="L2402" s="27" t="s">
        <v>513</v>
      </c>
      <c r="M2402" s="28"/>
      <c r="N2402" s="28"/>
      <c r="O2402" s="28"/>
    </row>
    <row r="2403" spans="2:15">
      <c r="B2403" s="26" t="s">
        <v>409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134</v>
      </c>
      <c r="J2403" s="27" t="s">
        <v>135</v>
      </c>
      <c r="K2403" s="27" t="s">
        <v>512</v>
      </c>
      <c r="L2403" s="27" t="s">
        <v>513</v>
      </c>
      <c r="M2403" s="28"/>
      <c r="N2403" s="28"/>
      <c r="O2403" s="28"/>
    </row>
    <row r="2404" spans="2:15">
      <c r="B2404" s="26" t="s">
        <v>409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94</v>
      </c>
      <c r="J2404" s="27" t="s">
        <v>95</v>
      </c>
      <c r="K2404" s="27" t="s">
        <v>512</v>
      </c>
      <c r="L2404" s="27" t="s">
        <v>513</v>
      </c>
      <c r="M2404" s="28"/>
      <c r="N2404" s="28"/>
      <c r="O2404" s="28"/>
    </row>
    <row r="2405" spans="2:15">
      <c r="B2405" s="26" t="s">
        <v>409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172</v>
      </c>
      <c r="J2405" s="27" t="s">
        <v>173</v>
      </c>
      <c r="K2405" s="27" t="s">
        <v>512</v>
      </c>
      <c r="L2405" s="27" t="s">
        <v>513</v>
      </c>
      <c r="M2405" s="28"/>
      <c r="N2405" s="28"/>
      <c r="O2405" s="28"/>
    </row>
    <row r="2406" spans="2:15">
      <c r="B2406" s="26" t="s">
        <v>409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136</v>
      </c>
      <c r="J2406" s="27" t="s">
        <v>137</v>
      </c>
      <c r="K2406" s="27" t="s">
        <v>512</v>
      </c>
      <c r="L2406" s="27" t="s">
        <v>513</v>
      </c>
      <c r="M2406" s="28"/>
      <c r="N2406" s="28"/>
      <c r="O2406" s="28"/>
    </row>
    <row r="2407" spans="2:15">
      <c r="B2407" s="26" t="s">
        <v>409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154</v>
      </c>
      <c r="J2407" s="27" t="s">
        <v>155</v>
      </c>
      <c r="K2407" s="27" t="s">
        <v>512</v>
      </c>
      <c r="L2407" s="27" t="s">
        <v>513</v>
      </c>
      <c r="M2407" s="28"/>
      <c r="N2407" s="28"/>
      <c r="O2407" s="28"/>
    </row>
    <row r="2408" spans="2:15">
      <c r="B2408" s="26" t="s">
        <v>409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164</v>
      </c>
      <c r="J2408" s="27" t="s">
        <v>165</v>
      </c>
      <c r="K2408" s="27" t="s">
        <v>512</v>
      </c>
      <c r="L2408" s="27" t="s">
        <v>513</v>
      </c>
      <c r="M2408" s="28"/>
      <c r="N2408" s="28"/>
      <c r="O2408" s="28"/>
    </row>
    <row r="2409" spans="2:15">
      <c r="B2409" s="26" t="s">
        <v>409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182</v>
      </c>
      <c r="J2409" s="27" t="s">
        <v>183</v>
      </c>
      <c r="K2409" s="27" t="s">
        <v>512</v>
      </c>
      <c r="L2409" s="27" t="s">
        <v>513</v>
      </c>
      <c r="M2409" s="28"/>
      <c r="N2409" s="28"/>
      <c r="O2409" s="28"/>
    </row>
    <row r="2410" spans="2:15">
      <c r="B2410" s="26" t="s">
        <v>409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132</v>
      </c>
      <c r="J2410" s="27" t="s">
        <v>133</v>
      </c>
      <c r="K2410" s="27" t="s">
        <v>512</v>
      </c>
      <c r="L2410" s="27" t="s">
        <v>513</v>
      </c>
      <c r="M2410" s="28"/>
      <c r="N2410" s="28"/>
      <c r="O2410" s="28"/>
    </row>
    <row r="2411" spans="2:15">
      <c r="B2411" s="26" t="s">
        <v>409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158</v>
      </c>
      <c r="J2411" s="27" t="s">
        <v>159</v>
      </c>
      <c r="K2411" s="27" t="s">
        <v>512</v>
      </c>
      <c r="L2411" s="27" t="s">
        <v>513</v>
      </c>
      <c r="M2411" s="28"/>
      <c r="N2411" s="28"/>
      <c r="O2411" s="28"/>
    </row>
    <row r="2412" spans="2:15">
      <c r="B2412" s="26" t="s">
        <v>409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199</v>
      </c>
      <c r="J2412" s="27" t="s">
        <v>200</v>
      </c>
      <c r="K2412" s="27" t="s">
        <v>512</v>
      </c>
      <c r="L2412" s="27" t="s">
        <v>513</v>
      </c>
      <c r="M2412" s="28"/>
      <c r="N2412" s="28"/>
      <c r="O2412" s="28"/>
    </row>
    <row r="2413" spans="2:15">
      <c r="B2413" s="26" t="s">
        <v>409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116</v>
      </c>
      <c r="J2413" s="27" t="s">
        <v>117</v>
      </c>
      <c r="K2413" s="27" t="s">
        <v>512</v>
      </c>
      <c r="L2413" s="27" t="s">
        <v>513</v>
      </c>
      <c r="M2413" s="28"/>
      <c r="N2413" s="28"/>
      <c r="O2413" s="28"/>
    </row>
    <row r="2414" spans="2:15">
      <c r="B2414" s="26" t="s">
        <v>409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144</v>
      </c>
      <c r="J2414" s="27" t="s">
        <v>145</v>
      </c>
      <c r="K2414" s="27" t="s">
        <v>512</v>
      </c>
      <c r="L2414" s="27" t="s">
        <v>513</v>
      </c>
      <c r="M2414" s="28"/>
      <c r="N2414" s="28"/>
      <c r="O2414" s="28"/>
    </row>
    <row r="2415" spans="2:15">
      <c r="B2415" s="26" t="s">
        <v>409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138</v>
      </c>
      <c r="J2415" s="27" t="s">
        <v>139</v>
      </c>
      <c r="K2415" s="27" t="s">
        <v>512</v>
      </c>
      <c r="L2415" s="27" t="s">
        <v>513</v>
      </c>
      <c r="M2415" s="28"/>
      <c r="N2415" s="28"/>
      <c r="O2415" s="28"/>
    </row>
    <row r="2416" spans="2:15">
      <c r="B2416" s="26" t="s">
        <v>409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146</v>
      </c>
      <c r="J2416" s="27" t="s">
        <v>147</v>
      </c>
      <c r="K2416" s="27" t="s">
        <v>512</v>
      </c>
      <c r="L2416" s="27" t="s">
        <v>513</v>
      </c>
      <c r="M2416" s="28"/>
      <c r="N2416" s="28"/>
      <c r="O2416" s="28"/>
    </row>
    <row r="2417" spans="2:15">
      <c r="B2417" s="26" t="s">
        <v>409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98</v>
      </c>
      <c r="J2417" s="27" t="s">
        <v>99</v>
      </c>
      <c r="K2417" s="27" t="s">
        <v>512</v>
      </c>
      <c r="L2417" s="27" t="s">
        <v>513</v>
      </c>
      <c r="M2417" s="28"/>
      <c r="N2417" s="28"/>
      <c r="O2417" s="28"/>
    </row>
    <row r="2418" spans="2:15">
      <c r="B2418" s="26" t="s">
        <v>409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246</v>
      </c>
      <c r="J2418" s="27" t="s">
        <v>247</v>
      </c>
      <c r="K2418" s="27" t="s">
        <v>512</v>
      </c>
      <c r="L2418" s="27" t="s">
        <v>513</v>
      </c>
      <c r="M2418" s="28"/>
      <c r="N2418" s="28"/>
      <c r="O2418" s="28"/>
    </row>
    <row r="2419" spans="2:15">
      <c r="B2419" s="26" t="s">
        <v>409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202</v>
      </c>
      <c r="J2419" s="27" t="s">
        <v>43</v>
      </c>
      <c r="K2419" s="27" t="s">
        <v>512</v>
      </c>
      <c r="L2419" s="27" t="s">
        <v>513</v>
      </c>
      <c r="M2419" s="28"/>
      <c r="N2419" s="28"/>
      <c r="O2419" s="28"/>
    </row>
    <row r="2420" spans="2:15">
      <c r="B2420" s="26" t="s">
        <v>409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187</v>
      </c>
      <c r="J2420" s="27" t="s">
        <v>188</v>
      </c>
      <c r="K2420" s="27" t="s">
        <v>512</v>
      </c>
      <c r="L2420" s="27" t="s">
        <v>513</v>
      </c>
      <c r="M2420" s="28"/>
      <c r="N2420" s="28"/>
      <c r="O2420" s="28"/>
    </row>
    <row r="2421" spans="2:15">
      <c r="B2421" s="26" t="s">
        <v>409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518</v>
      </c>
      <c r="J2421" s="27" t="s">
        <v>333</v>
      </c>
      <c r="K2421" s="27" t="s">
        <v>512</v>
      </c>
      <c r="L2421" s="27" t="s">
        <v>513</v>
      </c>
      <c r="M2421" s="28"/>
      <c r="N2421" s="28"/>
      <c r="O2421" s="28"/>
    </row>
    <row r="2422" spans="2:15">
      <c r="B2422" s="26" t="s">
        <v>409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108</v>
      </c>
      <c r="J2422" s="27" t="s">
        <v>109</v>
      </c>
      <c r="K2422" s="27" t="s">
        <v>512</v>
      </c>
      <c r="L2422" s="27" t="s">
        <v>513</v>
      </c>
      <c r="M2422" s="28"/>
      <c r="N2422" s="28"/>
      <c r="O2422" s="28"/>
    </row>
    <row r="2423" spans="2:15">
      <c r="B2423" s="26" t="s">
        <v>409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203</v>
      </c>
      <c r="J2423" s="27" t="s">
        <v>204</v>
      </c>
      <c r="K2423" s="27" t="s">
        <v>512</v>
      </c>
      <c r="L2423" s="27" t="s">
        <v>513</v>
      </c>
      <c r="M2423" s="28"/>
      <c r="N2423" s="28"/>
      <c r="O2423" s="28"/>
    </row>
    <row r="2424" spans="2:15">
      <c r="B2424" s="31"/>
      <c r="C2424" s="31"/>
      <c r="D2424" s="31"/>
      <c r="E2424" s="32"/>
      <c r="F2424" s="32"/>
      <c r="G2424" s="32"/>
      <c r="H2424" s="32"/>
      <c r="I2424" s="32"/>
      <c r="J2424" s="32"/>
      <c r="K2424" s="32"/>
      <c r="L2424" s="32"/>
      <c r="M2424" s="33">
        <f>SUM(M2:M2423)</f>
        <v>115501104</v>
      </c>
      <c r="N2424" s="33">
        <f t="shared" ref="N2424:O2424" si="0">SUM(N2:N2423)</f>
        <v>115166348</v>
      </c>
      <c r="O2424" s="33">
        <f t="shared" si="0"/>
        <v>115708024</v>
      </c>
    </row>
    <row r="2425" spans="2:15">
      <c r="O2425" s="34">
        <f>SUBTOTAL(9,O37:O337)</f>
        <v>45845010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zoomScale="89" zoomScaleNormal="89" workbookViewId="0">
      <pane ySplit="2" topLeftCell="A129" activePane="bottomLeft" state="frozen"/>
      <selection pane="bottomLeft" activeCell="C6" sqref="C6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228" t="s">
        <v>519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22" s="138" customFormat="1">
      <c r="A2" s="137"/>
      <c r="B2" s="137"/>
      <c r="C2" s="137"/>
      <c r="P2" s="139" t="s">
        <v>520</v>
      </c>
    </row>
    <row r="3" spans="1:22" s="138" customFormat="1" ht="15.6" customHeight="1">
      <c r="A3" s="229" t="s">
        <v>521</v>
      </c>
      <c r="B3" s="230"/>
      <c r="C3" s="231" t="s">
        <v>24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3"/>
    </row>
    <row r="4" spans="1:22" s="138" customFormat="1" ht="89.25">
      <c r="A4" s="140" t="s">
        <v>522</v>
      </c>
      <c r="B4" s="140" t="s">
        <v>523</v>
      </c>
      <c r="C4" s="141" t="s">
        <v>524</v>
      </c>
      <c r="D4" s="205" t="s">
        <v>641</v>
      </c>
      <c r="E4" s="205" t="s">
        <v>600</v>
      </c>
      <c r="F4" s="117" t="s">
        <v>25</v>
      </c>
      <c r="G4" s="117" t="s">
        <v>26</v>
      </c>
      <c r="H4" s="117" t="s">
        <v>525</v>
      </c>
      <c r="I4" s="117" t="s">
        <v>526</v>
      </c>
      <c r="J4" s="117" t="s">
        <v>527</v>
      </c>
      <c r="K4" s="204" t="s">
        <v>528</v>
      </c>
      <c r="L4" s="204" t="s">
        <v>529</v>
      </c>
      <c r="M4" s="117" t="s">
        <v>530</v>
      </c>
      <c r="N4" s="117" t="s">
        <v>531</v>
      </c>
      <c r="O4" s="117" t="s">
        <v>571</v>
      </c>
      <c r="P4" s="117" t="s">
        <v>27</v>
      </c>
    </row>
    <row r="5" spans="1:22" s="138" customFormat="1">
      <c r="A5" s="143"/>
      <c r="B5" s="144" t="s">
        <v>16</v>
      </c>
      <c r="C5" s="113">
        <f t="shared" ref="C5:C11" si="0">SUM(D5:P5)</f>
        <v>960000</v>
      </c>
      <c r="D5" s="23"/>
      <c r="E5" s="23"/>
      <c r="F5" s="23"/>
      <c r="G5" s="23">
        <v>960000</v>
      </c>
      <c r="H5" s="23"/>
      <c r="I5" s="23"/>
      <c r="J5" s="41"/>
      <c r="K5" s="23"/>
      <c r="L5" s="23"/>
      <c r="M5" s="23"/>
      <c r="N5" s="23"/>
      <c r="O5" s="23"/>
      <c r="P5" s="23"/>
      <c r="Q5" s="142"/>
      <c r="R5" s="142"/>
      <c r="S5" s="142"/>
      <c r="T5" s="142"/>
      <c r="U5" s="142"/>
      <c r="V5" s="142"/>
    </row>
    <row r="6" spans="1:22" s="138" customFormat="1">
      <c r="A6" s="182"/>
      <c r="B6" s="183" t="s">
        <v>635</v>
      </c>
      <c r="C6" s="113">
        <f t="shared" si="0"/>
        <v>57750552</v>
      </c>
      <c r="D6" s="41">
        <f>+D26+D37</f>
        <v>35309670</v>
      </c>
      <c r="E6" s="41">
        <f t="shared" ref="E6:P6" si="1">+E26+E37</f>
        <v>0</v>
      </c>
      <c r="F6" s="41">
        <f t="shared" si="1"/>
        <v>2815800</v>
      </c>
      <c r="G6" s="41">
        <f t="shared" si="1"/>
        <v>8943762</v>
      </c>
      <c r="H6" s="41">
        <f t="shared" si="1"/>
        <v>68630</v>
      </c>
      <c r="I6" s="41">
        <f t="shared" si="1"/>
        <v>10612690</v>
      </c>
      <c r="J6" s="41">
        <f t="shared" si="1"/>
        <v>0</v>
      </c>
      <c r="K6" s="41">
        <f t="shared" si="1"/>
        <v>0</v>
      </c>
      <c r="L6" s="41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1">
        <f t="shared" si="1"/>
        <v>0</v>
      </c>
    </row>
    <row r="7" spans="1:22" s="138" customFormat="1">
      <c r="A7" s="143"/>
      <c r="B7" s="144" t="s">
        <v>638</v>
      </c>
      <c r="C7" s="113">
        <f t="shared" si="0"/>
        <v>-960000</v>
      </c>
      <c r="D7" s="181"/>
      <c r="E7" s="181"/>
      <c r="F7" s="181"/>
      <c r="G7" s="181">
        <v>-960000</v>
      </c>
      <c r="H7" s="181"/>
      <c r="I7" s="181"/>
      <c r="J7" s="41"/>
      <c r="K7" s="181"/>
      <c r="L7" s="181"/>
      <c r="M7" s="181"/>
      <c r="N7" s="181"/>
      <c r="O7" s="181"/>
      <c r="P7" s="181"/>
      <c r="Q7" s="142"/>
      <c r="R7" s="142"/>
      <c r="S7" s="142"/>
      <c r="T7" s="142"/>
      <c r="U7" s="142"/>
      <c r="V7" s="142"/>
    </row>
    <row r="8" spans="1:22" s="138" customFormat="1">
      <c r="A8" s="182"/>
      <c r="B8" s="183" t="s">
        <v>532</v>
      </c>
      <c r="C8" s="113">
        <f t="shared" si="0"/>
        <v>57750552</v>
      </c>
      <c r="D8" s="41">
        <f>+D5+D6+D7</f>
        <v>35309670</v>
      </c>
      <c r="E8" s="41">
        <f t="shared" ref="E8:P8" si="2">+E5+E6+E7</f>
        <v>0</v>
      </c>
      <c r="F8" s="41">
        <f t="shared" si="2"/>
        <v>2815800</v>
      </c>
      <c r="G8" s="41">
        <f t="shared" si="2"/>
        <v>8943762</v>
      </c>
      <c r="H8" s="41">
        <f t="shared" si="2"/>
        <v>68630</v>
      </c>
      <c r="I8" s="41">
        <f t="shared" si="2"/>
        <v>10612690</v>
      </c>
      <c r="J8" s="41">
        <f t="shared" si="2"/>
        <v>0</v>
      </c>
      <c r="K8" s="41">
        <f t="shared" si="2"/>
        <v>0</v>
      </c>
      <c r="L8" s="41">
        <f t="shared" si="2"/>
        <v>0</v>
      </c>
      <c r="M8" s="41">
        <f t="shared" si="2"/>
        <v>0</v>
      </c>
      <c r="N8" s="41">
        <f t="shared" si="2"/>
        <v>0</v>
      </c>
      <c r="O8" s="41">
        <f t="shared" si="2"/>
        <v>0</v>
      </c>
      <c r="P8" s="41">
        <f t="shared" si="2"/>
        <v>0</v>
      </c>
    </row>
    <row r="9" spans="1:22" s="138" customFormat="1">
      <c r="A9" s="175"/>
      <c r="B9" s="176" t="s">
        <v>409</v>
      </c>
      <c r="C9" s="113">
        <f t="shared" si="0"/>
        <v>57750552</v>
      </c>
      <c r="D9" s="208">
        <f>+'PLAN RASHODA'!D3</f>
        <v>35309670</v>
      </c>
      <c r="E9" s="208">
        <f>+'PLAN RASHODA'!E3</f>
        <v>0</v>
      </c>
      <c r="F9" s="208">
        <f>+'PLAN RASHODA'!F3</f>
        <v>2815800</v>
      </c>
      <c r="G9" s="208">
        <f>+'PLAN RASHODA'!G3</f>
        <v>8943762</v>
      </c>
      <c r="H9" s="208">
        <f>+'PLAN RASHODA'!H3</f>
        <v>68630</v>
      </c>
      <c r="I9" s="208">
        <f>+'PLAN RASHODA'!I3</f>
        <v>10612690</v>
      </c>
      <c r="J9" s="208">
        <f>+'PLAN RASHODA'!J3</f>
        <v>0</v>
      </c>
      <c r="K9" s="208">
        <f>+'PLAN RASHODA'!K3</f>
        <v>0</v>
      </c>
      <c r="L9" s="208">
        <f>+'PLAN RASHODA'!L3</f>
        <v>0</v>
      </c>
      <c r="M9" s="208">
        <f>+'PLAN RASHODA'!M3</f>
        <v>0</v>
      </c>
      <c r="N9" s="208">
        <f>+'PLAN RASHODA'!N3</f>
        <v>0</v>
      </c>
      <c r="O9" s="208">
        <f>+'PLAN RASHODA'!O3</f>
        <v>0</v>
      </c>
      <c r="P9" s="208">
        <f>+'PLAN RASHODA'!P3</f>
        <v>0</v>
      </c>
      <c r="Q9" s="142"/>
      <c r="R9" s="142"/>
      <c r="S9" s="142"/>
      <c r="T9" s="142"/>
      <c r="U9" s="142"/>
      <c r="V9" s="142"/>
    </row>
    <row r="10" spans="1:22" s="138" customFormat="1" ht="13.5" thickBot="1">
      <c r="A10" s="184"/>
      <c r="B10" s="185" t="s">
        <v>637</v>
      </c>
      <c r="C10" s="112">
        <f t="shared" si="0"/>
        <v>0</v>
      </c>
      <c r="D10" s="186">
        <f>+D8-D9</f>
        <v>0</v>
      </c>
      <c r="E10" s="186">
        <f t="shared" ref="E10:P10" si="3">+E8-E9</f>
        <v>0</v>
      </c>
      <c r="F10" s="186">
        <f t="shared" si="3"/>
        <v>0</v>
      </c>
      <c r="G10" s="186">
        <f t="shared" si="3"/>
        <v>0</v>
      </c>
      <c r="H10" s="186">
        <f t="shared" si="3"/>
        <v>0</v>
      </c>
      <c r="I10" s="186">
        <f t="shared" si="3"/>
        <v>0</v>
      </c>
      <c r="J10" s="186">
        <f t="shared" si="3"/>
        <v>0</v>
      </c>
      <c r="K10" s="186">
        <f t="shared" si="3"/>
        <v>0</v>
      </c>
      <c r="L10" s="186">
        <f t="shared" si="3"/>
        <v>0</v>
      </c>
      <c r="M10" s="186">
        <f t="shared" si="3"/>
        <v>0</v>
      </c>
      <c r="N10" s="186">
        <f t="shared" si="3"/>
        <v>0</v>
      </c>
      <c r="O10" s="186">
        <f t="shared" si="3"/>
        <v>0</v>
      </c>
      <c r="P10" s="186">
        <f t="shared" si="3"/>
        <v>0</v>
      </c>
    </row>
    <row r="11" spans="1:22" s="138" customFormat="1">
      <c r="A11" s="145" t="s">
        <v>533</v>
      </c>
      <c r="B11" s="172" t="s">
        <v>534</v>
      </c>
      <c r="C11" s="173">
        <f t="shared" si="0"/>
        <v>0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</row>
    <row r="12" spans="1:22" s="138" customFormat="1" ht="25.5">
      <c r="A12" s="143" t="s">
        <v>535</v>
      </c>
      <c r="B12" s="144" t="s">
        <v>536</v>
      </c>
      <c r="C12" s="113">
        <f t="shared" ref="C12:C53" si="4">SUM(D12:P12)</f>
        <v>68630</v>
      </c>
      <c r="D12" s="23"/>
      <c r="E12" s="23"/>
      <c r="F12" s="23"/>
      <c r="G12" s="23"/>
      <c r="H12" s="23">
        <v>68630</v>
      </c>
      <c r="I12" s="23"/>
      <c r="J12" s="23"/>
      <c r="K12" s="23"/>
      <c r="L12" s="23"/>
      <c r="M12" s="23"/>
      <c r="N12" s="23"/>
      <c r="O12" s="23"/>
      <c r="P12" s="23"/>
    </row>
    <row r="13" spans="1:22" s="138" customFormat="1">
      <c r="A13" s="143" t="s">
        <v>537</v>
      </c>
      <c r="B13" s="144" t="s">
        <v>538</v>
      </c>
      <c r="C13" s="113">
        <f t="shared" si="4"/>
        <v>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</row>
    <row r="14" spans="1:22" s="138" customFormat="1" ht="25.5">
      <c r="A14" s="143" t="s">
        <v>645</v>
      </c>
      <c r="B14" s="144" t="s">
        <v>646</v>
      </c>
      <c r="C14" s="113">
        <f t="shared" si="4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</row>
    <row r="15" spans="1:22" s="138" customFormat="1">
      <c r="A15" s="143" t="s">
        <v>539</v>
      </c>
      <c r="B15" s="144" t="s">
        <v>540</v>
      </c>
      <c r="C15" s="113">
        <f t="shared" si="4"/>
        <v>0</v>
      </c>
      <c r="D15" s="23"/>
      <c r="E15" s="23"/>
      <c r="F15" s="23"/>
      <c r="G15" s="23"/>
      <c r="H15" s="159"/>
      <c r="I15" s="159"/>
      <c r="J15" s="159"/>
      <c r="K15" s="159"/>
      <c r="L15" s="159"/>
      <c r="M15" s="23"/>
      <c r="N15" s="23"/>
      <c r="O15" s="23"/>
      <c r="P15" s="23"/>
    </row>
    <row r="16" spans="1:22" s="138" customFormat="1">
      <c r="A16" s="143" t="s">
        <v>541</v>
      </c>
      <c r="B16" s="144" t="s">
        <v>63</v>
      </c>
      <c r="C16" s="113">
        <f t="shared" si="4"/>
        <v>10612690</v>
      </c>
      <c r="D16" s="23"/>
      <c r="E16" s="23"/>
      <c r="F16" s="23"/>
      <c r="G16" s="23"/>
      <c r="H16" s="23"/>
      <c r="I16" s="23">
        <f>9764680+848010</f>
        <v>10612690</v>
      </c>
      <c r="J16" s="23"/>
      <c r="K16" s="23"/>
      <c r="L16" s="23"/>
      <c r="M16" s="23"/>
      <c r="N16" s="23"/>
      <c r="O16" s="23"/>
      <c r="P16" s="23"/>
    </row>
    <row r="17" spans="1:16" s="138" customFormat="1">
      <c r="A17" s="143" t="s">
        <v>542</v>
      </c>
      <c r="B17" s="144" t="s">
        <v>543</v>
      </c>
      <c r="C17" s="113">
        <f t="shared" si="4"/>
        <v>0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8" customFormat="1">
      <c r="A18" s="143" t="s">
        <v>544</v>
      </c>
      <c r="B18" s="144" t="s">
        <v>545</v>
      </c>
      <c r="C18" s="113">
        <f t="shared" si="4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8" customFormat="1">
      <c r="A19" s="143" t="s">
        <v>546</v>
      </c>
      <c r="B19" s="146" t="s">
        <v>547</v>
      </c>
      <c r="C19" s="113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8" customFormat="1">
      <c r="A20" s="143" t="s">
        <v>548</v>
      </c>
      <c r="B20" s="144" t="s">
        <v>549</v>
      </c>
      <c r="C20" s="113">
        <f t="shared" si="4"/>
        <v>8943762</v>
      </c>
      <c r="D20" s="23"/>
      <c r="E20" s="23"/>
      <c r="F20" s="23"/>
      <c r="G20" s="23">
        <v>8943762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8" customFormat="1">
      <c r="A21" s="143" t="s">
        <v>550</v>
      </c>
      <c r="B21" s="144" t="s">
        <v>551</v>
      </c>
      <c r="C21" s="113">
        <f t="shared" si="4"/>
        <v>2815800</v>
      </c>
      <c r="D21" s="23"/>
      <c r="E21" s="23"/>
      <c r="F21" s="23">
        <v>2815800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8" customFormat="1">
      <c r="A22" s="143" t="s">
        <v>552</v>
      </c>
      <c r="B22" s="144" t="s">
        <v>553</v>
      </c>
      <c r="C22" s="113">
        <f t="shared" si="4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</row>
    <row r="23" spans="1:16" s="138" customFormat="1" ht="25.5">
      <c r="A23" s="143" t="s">
        <v>554</v>
      </c>
      <c r="B23" s="144" t="s">
        <v>507</v>
      </c>
      <c r="C23" s="113">
        <f t="shared" si="4"/>
        <v>35309670</v>
      </c>
      <c r="D23" s="23">
        <v>35309670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8" customFormat="1">
      <c r="A24" s="143" t="s">
        <v>555</v>
      </c>
      <c r="B24" s="144" t="s">
        <v>556</v>
      </c>
      <c r="C24" s="113">
        <f t="shared" si="4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8" customFormat="1">
      <c r="A25" s="143" t="s">
        <v>557</v>
      </c>
      <c r="B25" s="144" t="s">
        <v>558</v>
      </c>
      <c r="C25" s="113">
        <f t="shared" si="4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8" customFormat="1">
      <c r="A26" s="147" t="s">
        <v>559</v>
      </c>
      <c r="B26" s="148" t="s">
        <v>560</v>
      </c>
      <c r="C26" s="113">
        <f t="shared" si="4"/>
        <v>57750552</v>
      </c>
      <c r="D26" s="24">
        <f t="shared" ref="D26:P26" si="5">SUM(D11:D25)</f>
        <v>35309670</v>
      </c>
      <c r="E26" s="24">
        <f t="shared" si="5"/>
        <v>0</v>
      </c>
      <c r="F26" s="24">
        <f t="shared" si="5"/>
        <v>2815800</v>
      </c>
      <c r="G26" s="24">
        <f t="shared" si="5"/>
        <v>8943762</v>
      </c>
      <c r="H26" s="24">
        <f t="shared" si="5"/>
        <v>68630</v>
      </c>
      <c r="I26" s="24">
        <f t="shared" si="5"/>
        <v>10612690</v>
      </c>
      <c r="J26" s="24">
        <f t="shared" si="5"/>
        <v>0</v>
      </c>
      <c r="K26" s="24">
        <f t="shared" si="5"/>
        <v>0</v>
      </c>
      <c r="L26" s="24">
        <f t="shared" si="5"/>
        <v>0</v>
      </c>
      <c r="M26" s="24">
        <f t="shared" si="5"/>
        <v>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8" customFormat="1" ht="25.5">
      <c r="A27" s="143" t="s">
        <v>572</v>
      </c>
      <c r="B27" s="149" t="s">
        <v>573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</row>
    <row r="28" spans="1:16" s="138" customFormat="1">
      <c r="A28" s="143" t="s">
        <v>574</v>
      </c>
      <c r="B28" s="149" t="s">
        <v>575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</row>
    <row r="29" spans="1:16" s="138" customFormat="1">
      <c r="A29" s="143" t="s">
        <v>561</v>
      </c>
      <c r="B29" s="149" t="s">
        <v>562</v>
      </c>
      <c r="C29" s="113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</row>
    <row r="30" spans="1:16" s="138" customFormat="1">
      <c r="A30" s="143" t="s">
        <v>563</v>
      </c>
      <c r="B30" s="149" t="s">
        <v>564</v>
      </c>
      <c r="C30" s="113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</row>
    <row r="31" spans="1:16" s="138" customFormat="1">
      <c r="A31" s="143" t="s">
        <v>565</v>
      </c>
      <c r="B31" s="149" t="s">
        <v>566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</row>
    <row r="32" spans="1:16" s="138" customFormat="1" ht="25.5">
      <c r="A32" s="143" t="s">
        <v>576</v>
      </c>
      <c r="B32" s="149" t="s">
        <v>577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8" customFormat="1">
      <c r="A33" s="143" t="s">
        <v>578</v>
      </c>
      <c r="B33" s="149" t="s">
        <v>579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  <row r="34" spans="1:16" s="138" customFormat="1">
      <c r="A34" s="143" t="s">
        <v>580</v>
      </c>
      <c r="B34" s="149" t="s">
        <v>581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8" customFormat="1" ht="25.5">
      <c r="A35" s="143" t="s">
        <v>582</v>
      </c>
      <c r="B35" s="149" t="s">
        <v>583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8" customFormat="1">
      <c r="A36" s="143" t="s">
        <v>584</v>
      </c>
      <c r="B36" s="149" t="s">
        <v>585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8" customFormat="1">
      <c r="A37" s="147" t="s">
        <v>567</v>
      </c>
      <c r="B37" s="148" t="s">
        <v>560</v>
      </c>
      <c r="C37" s="113">
        <f t="shared" si="4"/>
        <v>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0</v>
      </c>
      <c r="P37" s="24">
        <f t="shared" si="6"/>
        <v>0</v>
      </c>
    </row>
    <row r="38" spans="1:16" s="138" customFormat="1" ht="25.5">
      <c r="A38" s="150">
        <v>812</v>
      </c>
      <c r="B38" s="151" t="s">
        <v>568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</row>
    <row r="39" spans="1:16" s="138" customFormat="1" ht="25.5">
      <c r="A39" s="150">
        <v>814</v>
      </c>
      <c r="B39" s="151" t="s">
        <v>586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8" customFormat="1" ht="25.5">
      <c r="A40" s="150">
        <v>816</v>
      </c>
      <c r="B40" s="151" t="s">
        <v>587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8" customFormat="1">
      <c r="A41" s="150">
        <v>817</v>
      </c>
      <c r="B41" s="151" t="s">
        <v>588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8" customFormat="1">
      <c r="A42" s="150">
        <v>818</v>
      </c>
      <c r="B42" s="151" t="s">
        <v>589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8" customFormat="1">
      <c r="A43" s="150">
        <v>824</v>
      </c>
      <c r="B43" s="151" t="s">
        <v>590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8" customFormat="1" ht="25.5">
      <c r="A44" s="150">
        <v>831</v>
      </c>
      <c r="B44" s="151" t="s">
        <v>591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8" customFormat="1" ht="25.5">
      <c r="A45" s="150">
        <v>832</v>
      </c>
      <c r="B45" s="151" t="s">
        <v>592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8" customFormat="1" ht="25.5">
      <c r="A46" s="150">
        <v>834</v>
      </c>
      <c r="B46" s="151" t="s">
        <v>593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8" customFormat="1" ht="25.5">
      <c r="A47" s="150">
        <v>841</v>
      </c>
      <c r="B47" s="151" t="s">
        <v>594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8" customFormat="1" ht="25.5">
      <c r="A48" s="150">
        <v>842</v>
      </c>
      <c r="B48" s="151" t="s">
        <v>595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8" customFormat="1">
      <c r="A49" s="150">
        <v>843</v>
      </c>
      <c r="B49" s="151" t="s">
        <v>596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8" customFormat="1" ht="25.5">
      <c r="A50" s="150">
        <v>844</v>
      </c>
      <c r="B50" s="151" t="s">
        <v>597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8" customFormat="1" ht="25.5">
      <c r="A51" s="150">
        <v>845</v>
      </c>
      <c r="B51" s="151" t="s">
        <v>598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8" customFormat="1">
      <c r="A52" s="150">
        <v>847</v>
      </c>
      <c r="B52" s="151" t="s">
        <v>599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8" customFormat="1">
      <c r="A53" s="147" t="s">
        <v>569</v>
      </c>
      <c r="B53" s="148" t="s">
        <v>560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8" customFormat="1">
      <c r="A54" s="234" t="s">
        <v>570</v>
      </c>
      <c r="B54" s="234"/>
      <c r="C54" s="114">
        <f>SUM(D54:P54)</f>
        <v>57750552</v>
      </c>
      <c r="D54" s="114">
        <f>+D53+D37+D26</f>
        <v>35309670</v>
      </c>
      <c r="E54" s="114">
        <f>+E53+E37+E26</f>
        <v>0</v>
      </c>
      <c r="F54" s="114">
        <f t="shared" ref="F54:P54" si="8">+F53+F37+F26</f>
        <v>2815800</v>
      </c>
      <c r="G54" s="114">
        <f t="shared" si="8"/>
        <v>8943762</v>
      </c>
      <c r="H54" s="114">
        <f t="shared" si="8"/>
        <v>68630</v>
      </c>
      <c r="I54" s="114">
        <f t="shared" si="8"/>
        <v>10612690</v>
      </c>
      <c r="J54" s="114">
        <f t="shared" si="8"/>
        <v>0</v>
      </c>
      <c r="K54" s="114">
        <f t="shared" si="8"/>
        <v>0</v>
      </c>
      <c r="L54" s="114">
        <f t="shared" si="8"/>
        <v>0</v>
      </c>
      <c r="M54" s="114">
        <f t="shared" si="8"/>
        <v>0</v>
      </c>
      <c r="N54" s="114">
        <f t="shared" si="8"/>
        <v>0</v>
      </c>
      <c r="O54" s="114">
        <f t="shared" si="8"/>
        <v>0</v>
      </c>
      <c r="P54" s="114">
        <f t="shared" si="8"/>
        <v>0</v>
      </c>
    </row>
    <row r="55" spans="1:22">
      <c r="A55" s="97"/>
      <c r="B55" s="97"/>
      <c r="C55" s="97"/>
      <c r="D55" s="97"/>
      <c r="E55" s="97"/>
      <c r="F55" s="97"/>
      <c r="G55" s="152"/>
      <c r="H55" s="153"/>
      <c r="I55" s="153"/>
      <c r="J55" s="153"/>
      <c r="K55" s="153"/>
      <c r="L55" s="153"/>
      <c r="P55" s="139"/>
    </row>
    <row r="56" spans="1:22" s="138" customFormat="1" ht="15.75">
      <c r="A56" s="229" t="s">
        <v>521</v>
      </c>
      <c r="B56" s="230"/>
      <c r="C56" s="231" t="s">
        <v>61</v>
      </c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3"/>
    </row>
    <row r="57" spans="1:22" s="138" customFormat="1" ht="89.25">
      <c r="A57" s="140" t="s">
        <v>522</v>
      </c>
      <c r="B57" s="140" t="s">
        <v>523</v>
      </c>
      <c r="C57" s="141" t="s">
        <v>524</v>
      </c>
      <c r="D57" s="205" t="s">
        <v>641</v>
      </c>
      <c r="E57" s="205" t="s">
        <v>600</v>
      </c>
      <c r="F57" s="117" t="s">
        <v>25</v>
      </c>
      <c r="G57" s="117" t="s">
        <v>26</v>
      </c>
      <c r="H57" s="117" t="s">
        <v>525</v>
      </c>
      <c r="I57" s="117" t="s">
        <v>526</v>
      </c>
      <c r="J57" s="117" t="s">
        <v>527</v>
      </c>
      <c r="K57" s="204" t="s">
        <v>528</v>
      </c>
      <c r="L57" s="204" t="s">
        <v>529</v>
      </c>
      <c r="M57" s="117" t="s">
        <v>530</v>
      </c>
      <c r="N57" s="117" t="s">
        <v>531</v>
      </c>
      <c r="O57" s="117" t="s">
        <v>571</v>
      </c>
      <c r="P57" s="117" t="s">
        <v>27</v>
      </c>
    </row>
    <row r="58" spans="1:22" s="138" customFormat="1">
      <c r="A58" s="143"/>
      <c r="B58" s="144" t="s">
        <v>16</v>
      </c>
      <c r="C58" s="113">
        <f t="shared" ref="C58:C64" si="9">SUM(D58:P58)</f>
        <v>0</v>
      </c>
      <c r="D58" s="23"/>
      <c r="E58" s="23"/>
      <c r="F58" s="23"/>
      <c r="G58" s="23"/>
      <c r="H58" s="23"/>
      <c r="I58" s="23"/>
      <c r="J58" s="41"/>
      <c r="K58" s="23"/>
      <c r="L58" s="23"/>
      <c r="M58" s="23"/>
      <c r="N58" s="23"/>
      <c r="O58" s="23"/>
      <c r="P58" s="23"/>
      <c r="Q58" s="142"/>
      <c r="R58" s="142"/>
      <c r="S58" s="142"/>
      <c r="T58" s="142"/>
      <c r="U58" s="142"/>
      <c r="V58" s="142"/>
    </row>
    <row r="59" spans="1:22" s="138" customFormat="1">
      <c r="A59" s="147"/>
      <c r="B59" s="148" t="s">
        <v>635</v>
      </c>
      <c r="C59" s="113">
        <f t="shared" si="9"/>
        <v>57583174</v>
      </c>
      <c r="D59" s="24">
        <f>+D79+D90</f>
        <v>35415598</v>
      </c>
      <c r="E59" s="24">
        <f t="shared" ref="E59:P59" si="10">+E79+E90</f>
        <v>0</v>
      </c>
      <c r="F59" s="24">
        <f t="shared" si="10"/>
        <v>2824440</v>
      </c>
      <c r="G59" s="24">
        <f t="shared" si="10"/>
        <v>8982882</v>
      </c>
      <c r="H59" s="24">
        <f t="shared" si="10"/>
        <v>0</v>
      </c>
      <c r="I59" s="24">
        <f t="shared" si="10"/>
        <v>10360254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0</v>
      </c>
      <c r="N59" s="24">
        <f t="shared" si="10"/>
        <v>0</v>
      </c>
      <c r="O59" s="24">
        <f t="shared" si="10"/>
        <v>0</v>
      </c>
      <c r="P59" s="24">
        <f t="shared" si="10"/>
        <v>0</v>
      </c>
    </row>
    <row r="60" spans="1:22" s="138" customFormat="1">
      <c r="A60" s="143"/>
      <c r="B60" s="144" t="s">
        <v>638</v>
      </c>
      <c r="C60" s="113">
        <f t="shared" si="9"/>
        <v>0</v>
      </c>
      <c r="D60" s="23"/>
      <c r="E60" s="23"/>
      <c r="F60" s="23"/>
      <c r="G60" s="23"/>
      <c r="H60" s="23"/>
      <c r="I60" s="23"/>
      <c r="J60" s="41"/>
      <c r="K60" s="23"/>
      <c r="L60" s="23"/>
      <c r="M60" s="23"/>
      <c r="N60" s="23"/>
      <c r="O60" s="23"/>
      <c r="P60" s="23"/>
      <c r="Q60" s="142"/>
      <c r="R60" s="142"/>
      <c r="S60" s="142"/>
      <c r="T60" s="142"/>
      <c r="U60" s="142"/>
      <c r="V60" s="142"/>
    </row>
    <row r="61" spans="1:22" s="138" customFormat="1">
      <c r="A61" s="147"/>
      <c r="B61" s="148" t="s">
        <v>532</v>
      </c>
      <c r="C61" s="113">
        <f t="shared" si="9"/>
        <v>57583174</v>
      </c>
      <c r="D61" s="24">
        <f>+D58+D59+D60</f>
        <v>35415598</v>
      </c>
      <c r="E61" s="24">
        <f t="shared" ref="E61:P61" si="11">+E58+E59+E60</f>
        <v>0</v>
      </c>
      <c r="F61" s="24">
        <f t="shared" si="11"/>
        <v>2824440</v>
      </c>
      <c r="G61" s="24">
        <f t="shared" si="11"/>
        <v>8982882</v>
      </c>
      <c r="H61" s="24">
        <f t="shared" si="11"/>
        <v>0</v>
      </c>
      <c r="I61" s="24">
        <f t="shared" si="11"/>
        <v>10360254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0</v>
      </c>
      <c r="N61" s="24">
        <f t="shared" si="11"/>
        <v>0</v>
      </c>
      <c r="O61" s="24">
        <f t="shared" si="11"/>
        <v>0</v>
      </c>
      <c r="P61" s="24">
        <f t="shared" si="11"/>
        <v>0</v>
      </c>
    </row>
    <row r="62" spans="1:22" s="138" customFormat="1">
      <c r="A62" s="175"/>
      <c r="B62" s="176" t="s">
        <v>409</v>
      </c>
      <c r="C62" s="113">
        <f t="shared" si="9"/>
        <v>57583174</v>
      </c>
      <c r="D62" s="209">
        <f>'PLAN RASHODA'!D66</f>
        <v>35415598</v>
      </c>
      <c r="E62" s="209">
        <f>'PLAN RASHODA'!E66</f>
        <v>0</v>
      </c>
      <c r="F62" s="209">
        <f>'PLAN RASHODA'!F66</f>
        <v>2824440</v>
      </c>
      <c r="G62" s="209">
        <f>'PLAN RASHODA'!G66</f>
        <v>8982882</v>
      </c>
      <c r="H62" s="209">
        <f>'PLAN RASHODA'!H66</f>
        <v>0</v>
      </c>
      <c r="I62" s="209">
        <f>'PLAN RASHODA'!I66</f>
        <v>10360254</v>
      </c>
      <c r="J62" s="210">
        <f>+'PLAN RASHODA'!J56</f>
        <v>0</v>
      </c>
      <c r="K62" s="209">
        <f>'PLAN RASHODA'!K66</f>
        <v>0</v>
      </c>
      <c r="L62" s="209">
        <f>'PLAN RASHODA'!L66</f>
        <v>0</v>
      </c>
      <c r="M62" s="209">
        <f>'PLAN RASHODA'!M66</f>
        <v>0</v>
      </c>
      <c r="N62" s="209">
        <f>'PLAN RASHODA'!N66</f>
        <v>0</v>
      </c>
      <c r="O62" s="209">
        <f>'PLAN RASHODA'!O66</f>
        <v>0</v>
      </c>
      <c r="P62" s="209">
        <f>'PLAN RASHODA'!P66</f>
        <v>0</v>
      </c>
      <c r="Q62" s="142"/>
      <c r="R62" s="142"/>
      <c r="S62" s="142"/>
      <c r="T62" s="142"/>
      <c r="U62" s="142"/>
      <c r="V62" s="142"/>
    </row>
    <row r="63" spans="1:22" s="138" customFormat="1" ht="13.5" thickBot="1">
      <c r="A63" s="177"/>
      <c r="B63" s="178" t="s">
        <v>637</v>
      </c>
      <c r="C63" s="112">
        <f t="shared" si="9"/>
        <v>0</v>
      </c>
      <c r="D63" s="179">
        <f>+D61-D62</f>
        <v>0</v>
      </c>
      <c r="E63" s="179">
        <f t="shared" ref="E63:P63" si="12">+E61-E62</f>
        <v>0</v>
      </c>
      <c r="F63" s="179">
        <f t="shared" si="12"/>
        <v>0</v>
      </c>
      <c r="G63" s="179">
        <f t="shared" si="12"/>
        <v>0</v>
      </c>
      <c r="H63" s="179">
        <f t="shared" si="12"/>
        <v>0</v>
      </c>
      <c r="I63" s="179">
        <f t="shared" si="12"/>
        <v>0</v>
      </c>
      <c r="J63" s="186">
        <f t="shared" si="12"/>
        <v>0</v>
      </c>
      <c r="K63" s="179">
        <f t="shared" si="12"/>
        <v>0</v>
      </c>
      <c r="L63" s="179">
        <f t="shared" si="12"/>
        <v>0</v>
      </c>
      <c r="M63" s="179">
        <f t="shared" si="12"/>
        <v>0</v>
      </c>
      <c r="N63" s="179">
        <f t="shared" si="12"/>
        <v>0</v>
      </c>
      <c r="O63" s="179">
        <f t="shared" si="12"/>
        <v>0</v>
      </c>
      <c r="P63" s="179">
        <f t="shared" si="12"/>
        <v>0</v>
      </c>
    </row>
    <row r="64" spans="1:22" s="138" customFormat="1">
      <c r="A64" s="145" t="s">
        <v>533</v>
      </c>
      <c r="B64" s="144" t="s">
        <v>534</v>
      </c>
      <c r="C64" s="113">
        <f t="shared" si="9"/>
        <v>0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1:16" s="138" customFormat="1" ht="25.5">
      <c r="A65" s="143" t="s">
        <v>535</v>
      </c>
      <c r="B65" s="144" t="s">
        <v>536</v>
      </c>
      <c r="C65" s="113">
        <f t="shared" ref="C65:C106" si="13">SUM(D65:P65)</f>
        <v>0</v>
      </c>
      <c r="D65" s="23"/>
      <c r="E65" s="23"/>
      <c r="F65" s="23"/>
      <c r="G65" s="23"/>
      <c r="H65" s="159"/>
      <c r="I65" s="159"/>
      <c r="J65" s="159"/>
      <c r="K65" s="159"/>
      <c r="L65" s="159"/>
      <c r="M65" s="23"/>
      <c r="N65" s="23"/>
      <c r="O65" s="23"/>
      <c r="P65" s="23"/>
    </row>
    <row r="66" spans="1:16" s="138" customFormat="1">
      <c r="A66" s="143" t="s">
        <v>537</v>
      </c>
      <c r="B66" s="144" t="s">
        <v>538</v>
      </c>
      <c r="C66" s="113">
        <f t="shared" si="13"/>
        <v>0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1:16" s="138" customFormat="1" ht="25.5">
      <c r="A67" s="143" t="s">
        <v>645</v>
      </c>
      <c r="B67" s="144" t="s">
        <v>646</v>
      </c>
      <c r="C67" s="113">
        <f t="shared" si="13"/>
        <v>0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s="138" customFormat="1">
      <c r="A68" s="143" t="s">
        <v>539</v>
      </c>
      <c r="B68" s="144" t="s">
        <v>540</v>
      </c>
      <c r="C68" s="113">
        <f t="shared" si="13"/>
        <v>0</v>
      </c>
      <c r="D68" s="23"/>
      <c r="E68" s="23"/>
      <c r="F68" s="23"/>
      <c r="G68" s="23"/>
      <c r="H68" s="159"/>
      <c r="I68" s="159"/>
      <c r="J68" s="159"/>
      <c r="K68" s="159"/>
      <c r="L68" s="159"/>
      <c r="M68" s="23"/>
      <c r="N68" s="23"/>
      <c r="O68" s="23"/>
      <c r="P68" s="23"/>
    </row>
    <row r="69" spans="1:16" s="138" customFormat="1">
      <c r="A69" s="143" t="s">
        <v>541</v>
      </c>
      <c r="B69" s="144" t="s">
        <v>63</v>
      </c>
      <c r="C69" s="113">
        <f t="shared" si="13"/>
        <v>10360254</v>
      </c>
      <c r="D69" s="23"/>
      <c r="E69" s="23"/>
      <c r="F69" s="23"/>
      <c r="G69" s="23"/>
      <c r="H69" s="23"/>
      <c r="I69" s="23">
        <f>9794914+565340</f>
        <v>10360254</v>
      </c>
      <c r="J69" s="23"/>
      <c r="K69" s="23"/>
      <c r="L69" s="23"/>
      <c r="M69" s="23"/>
      <c r="N69" s="23"/>
      <c r="O69" s="23"/>
      <c r="P69" s="23"/>
    </row>
    <row r="70" spans="1:16" s="138" customFormat="1">
      <c r="A70" s="143" t="s">
        <v>542</v>
      </c>
      <c r="B70" s="144" t="s">
        <v>543</v>
      </c>
      <c r="C70" s="113">
        <f t="shared" si="13"/>
        <v>0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8" customFormat="1">
      <c r="A71" s="143" t="s">
        <v>544</v>
      </c>
      <c r="B71" s="144" t="s">
        <v>545</v>
      </c>
      <c r="C71" s="113">
        <f t="shared" si="13"/>
        <v>0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8" customFormat="1">
      <c r="A72" s="143" t="s">
        <v>546</v>
      </c>
      <c r="B72" s="146" t="s">
        <v>547</v>
      </c>
      <c r="C72" s="113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8" customFormat="1">
      <c r="A73" s="143" t="s">
        <v>548</v>
      </c>
      <c r="B73" s="144" t="s">
        <v>549</v>
      </c>
      <c r="C73" s="113">
        <f t="shared" si="13"/>
        <v>8982882</v>
      </c>
      <c r="D73" s="23"/>
      <c r="E73" s="23"/>
      <c r="F73" s="23"/>
      <c r="G73" s="23">
        <v>8982882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8" customFormat="1">
      <c r="A74" s="143" t="s">
        <v>550</v>
      </c>
      <c r="B74" s="144" t="s">
        <v>551</v>
      </c>
      <c r="C74" s="113">
        <f t="shared" si="13"/>
        <v>2824440</v>
      </c>
      <c r="D74" s="23"/>
      <c r="E74" s="23"/>
      <c r="F74" s="23">
        <v>2824440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1:16" s="138" customFormat="1">
      <c r="A75" s="143" t="s">
        <v>552</v>
      </c>
      <c r="B75" s="144" t="s">
        <v>553</v>
      </c>
      <c r="C75" s="113">
        <f t="shared" si="13"/>
        <v>0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</row>
    <row r="76" spans="1:16" s="138" customFormat="1" ht="25.5">
      <c r="A76" s="143" t="s">
        <v>554</v>
      </c>
      <c r="B76" s="144" t="s">
        <v>507</v>
      </c>
      <c r="C76" s="113">
        <f t="shared" si="13"/>
        <v>35415598</v>
      </c>
      <c r="D76" s="23">
        <v>35415598</v>
      </c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8" customFormat="1">
      <c r="A77" s="143" t="s">
        <v>555</v>
      </c>
      <c r="B77" s="144" t="s">
        <v>556</v>
      </c>
      <c r="C77" s="113">
        <f t="shared" si="13"/>
        <v>0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8" customFormat="1">
      <c r="A78" s="143" t="s">
        <v>557</v>
      </c>
      <c r="B78" s="144" t="s">
        <v>558</v>
      </c>
      <c r="C78" s="113">
        <f t="shared" si="13"/>
        <v>0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8" customFormat="1">
      <c r="A79" s="147" t="s">
        <v>559</v>
      </c>
      <c r="B79" s="148" t="s">
        <v>560</v>
      </c>
      <c r="C79" s="113">
        <f t="shared" si="13"/>
        <v>57583174</v>
      </c>
      <c r="D79" s="24">
        <f>SUM(D64:D78)</f>
        <v>35415598</v>
      </c>
      <c r="E79" s="24">
        <f>SUM(E64:E78)</f>
        <v>0</v>
      </c>
      <c r="F79" s="24">
        <f t="shared" ref="F79:P79" si="14">SUM(F64:F78)</f>
        <v>2824440</v>
      </c>
      <c r="G79" s="24">
        <f t="shared" si="14"/>
        <v>8982882</v>
      </c>
      <c r="H79" s="24">
        <f t="shared" si="14"/>
        <v>0</v>
      </c>
      <c r="I79" s="24">
        <f t="shared" si="14"/>
        <v>10360254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8" customFormat="1" ht="25.5">
      <c r="A80" s="143" t="s">
        <v>572</v>
      </c>
      <c r="B80" s="149" t="s">
        <v>573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  <row r="81" spans="1:16" s="138" customFormat="1">
      <c r="A81" s="143" t="s">
        <v>574</v>
      </c>
      <c r="B81" s="149" t="s">
        <v>575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</row>
    <row r="82" spans="1:16" s="138" customFormat="1">
      <c r="A82" s="143" t="s">
        <v>561</v>
      </c>
      <c r="B82" s="149" t="s">
        <v>562</v>
      </c>
      <c r="C82" s="113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</row>
    <row r="83" spans="1:16" s="138" customFormat="1">
      <c r="A83" s="143" t="s">
        <v>563</v>
      </c>
      <c r="B83" s="149" t="s">
        <v>564</v>
      </c>
      <c r="C83" s="113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</row>
    <row r="84" spans="1:16" s="138" customFormat="1">
      <c r="A84" s="143" t="s">
        <v>565</v>
      </c>
      <c r="B84" s="149" t="s">
        <v>566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6" s="138" customFormat="1" ht="25.5">
      <c r="A85" s="143" t="s">
        <v>576</v>
      </c>
      <c r="B85" s="149" t="s">
        <v>577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8" customFormat="1">
      <c r="A86" s="143" t="s">
        <v>578</v>
      </c>
      <c r="B86" s="149" t="s">
        <v>579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</row>
    <row r="87" spans="1:16" s="138" customFormat="1">
      <c r="A87" s="143" t="s">
        <v>580</v>
      </c>
      <c r="B87" s="149" t="s">
        <v>581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8" customFormat="1" ht="25.5">
      <c r="A88" s="143" t="s">
        <v>582</v>
      </c>
      <c r="B88" s="149" t="s">
        <v>583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8" customFormat="1">
      <c r="A89" s="143" t="s">
        <v>584</v>
      </c>
      <c r="B89" s="149" t="s">
        <v>585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8" customFormat="1">
      <c r="A90" s="147" t="s">
        <v>567</v>
      </c>
      <c r="B90" s="148" t="s">
        <v>560</v>
      </c>
      <c r="C90" s="113">
        <f t="shared" si="13"/>
        <v>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0</v>
      </c>
      <c r="P90" s="24">
        <f t="shared" si="15"/>
        <v>0</v>
      </c>
    </row>
    <row r="91" spans="1:16" s="138" customFormat="1" ht="25.5">
      <c r="A91" s="150">
        <v>812</v>
      </c>
      <c r="B91" s="151" t="s">
        <v>568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</row>
    <row r="92" spans="1:16" s="138" customFormat="1" ht="25.5">
      <c r="A92" s="150">
        <v>814</v>
      </c>
      <c r="B92" s="151" t="s">
        <v>586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8" customFormat="1" ht="25.5">
      <c r="A93" s="150">
        <v>816</v>
      </c>
      <c r="B93" s="151" t="s">
        <v>587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8" customFormat="1">
      <c r="A94" s="150">
        <v>817</v>
      </c>
      <c r="B94" s="151" t="s">
        <v>588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8" customFormat="1">
      <c r="A95" s="150">
        <v>818</v>
      </c>
      <c r="B95" s="151" t="s">
        <v>589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8" customFormat="1">
      <c r="A96" s="150">
        <v>824</v>
      </c>
      <c r="B96" s="151" t="s">
        <v>590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8" customFormat="1" ht="25.5">
      <c r="A97" s="150">
        <v>831</v>
      </c>
      <c r="B97" s="151" t="s">
        <v>591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8" customFormat="1" ht="25.5">
      <c r="A98" s="150">
        <v>832</v>
      </c>
      <c r="B98" s="151" t="s">
        <v>592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8" customFormat="1" ht="25.5">
      <c r="A99" s="150">
        <v>834</v>
      </c>
      <c r="B99" s="151" t="s">
        <v>593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8" customFormat="1" ht="25.5">
      <c r="A100" s="150">
        <v>841</v>
      </c>
      <c r="B100" s="151" t="s">
        <v>594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8" customFormat="1" ht="25.5">
      <c r="A101" s="150">
        <v>842</v>
      </c>
      <c r="B101" s="151" t="s">
        <v>595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8" customFormat="1">
      <c r="A102" s="150">
        <v>843</v>
      </c>
      <c r="B102" s="151" t="s">
        <v>596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8" customFormat="1" ht="25.5">
      <c r="A103" s="150">
        <v>844</v>
      </c>
      <c r="B103" s="151" t="s">
        <v>597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8" customFormat="1" ht="25.5">
      <c r="A104" s="150">
        <v>845</v>
      </c>
      <c r="B104" s="151" t="s">
        <v>598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8" customFormat="1">
      <c r="A105" s="150">
        <v>847</v>
      </c>
      <c r="B105" s="151" t="s">
        <v>599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8" customFormat="1">
      <c r="A106" s="147" t="s">
        <v>569</v>
      </c>
      <c r="B106" s="148" t="s">
        <v>560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8" customFormat="1">
      <c r="A107" s="234" t="s">
        <v>570</v>
      </c>
      <c r="B107" s="234"/>
      <c r="C107" s="114">
        <f>SUM(D107:P107)</f>
        <v>57583174</v>
      </c>
      <c r="D107" s="114">
        <f>+D106+D90+D79</f>
        <v>35415598</v>
      </c>
      <c r="E107" s="114">
        <f>+E106+E90+E79</f>
        <v>0</v>
      </c>
      <c r="F107" s="114">
        <f t="shared" ref="F107:P107" si="17">+F106+F90+F79</f>
        <v>2824440</v>
      </c>
      <c r="G107" s="114">
        <f t="shared" si="17"/>
        <v>8982882</v>
      </c>
      <c r="H107" s="114">
        <f t="shared" si="17"/>
        <v>0</v>
      </c>
      <c r="I107" s="114">
        <f t="shared" si="17"/>
        <v>10360254</v>
      </c>
      <c r="J107" s="114">
        <f t="shared" si="17"/>
        <v>0</v>
      </c>
      <c r="K107" s="114">
        <f t="shared" si="17"/>
        <v>0</v>
      </c>
      <c r="L107" s="114">
        <f t="shared" si="17"/>
        <v>0</v>
      </c>
      <c r="M107" s="114">
        <f t="shared" si="17"/>
        <v>0</v>
      </c>
      <c r="N107" s="114">
        <f t="shared" si="17"/>
        <v>0</v>
      </c>
      <c r="O107" s="114">
        <f t="shared" si="17"/>
        <v>0</v>
      </c>
      <c r="P107" s="114">
        <f t="shared" si="17"/>
        <v>0</v>
      </c>
    </row>
    <row r="108" spans="1:22">
      <c r="A108" s="97"/>
      <c r="B108" s="97"/>
      <c r="C108" s="97"/>
      <c r="D108" s="97"/>
      <c r="E108" s="97"/>
      <c r="F108" s="97"/>
      <c r="G108" s="152"/>
      <c r="H108" s="153"/>
      <c r="I108" s="153"/>
      <c r="J108" s="153"/>
      <c r="K108" s="153"/>
      <c r="L108" s="153"/>
      <c r="P108" s="139"/>
    </row>
    <row r="109" spans="1:22" s="138" customFormat="1" ht="15.75">
      <c r="A109" s="229" t="s">
        <v>521</v>
      </c>
      <c r="B109" s="230"/>
      <c r="C109" s="231" t="s">
        <v>64</v>
      </c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3"/>
    </row>
    <row r="110" spans="1:22" s="138" customFormat="1" ht="89.25">
      <c r="A110" s="140" t="s">
        <v>522</v>
      </c>
      <c r="B110" s="140" t="s">
        <v>523</v>
      </c>
      <c r="C110" s="141" t="s">
        <v>524</v>
      </c>
      <c r="D110" s="205" t="s">
        <v>641</v>
      </c>
      <c r="E110" s="205" t="s">
        <v>600</v>
      </c>
      <c r="F110" s="117" t="s">
        <v>25</v>
      </c>
      <c r="G110" s="117" t="s">
        <v>26</v>
      </c>
      <c r="H110" s="117" t="s">
        <v>525</v>
      </c>
      <c r="I110" s="117" t="s">
        <v>526</v>
      </c>
      <c r="J110" s="117" t="s">
        <v>527</v>
      </c>
      <c r="K110" s="204" t="s">
        <v>528</v>
      </c>
      <c r="L110" s="204" t="s">
        <v>529</v>
      </c>
      <c r="M110" s="117" t="s">
        <v>530</v>
      </c>
      <c r="N110" s="117" t="s">
        <v>531</v>
      </c>
      <c r="O110" s="117" t="s">
        <v>571</v>
      </c>
      <c r="P110" s="117" t="s">
        <v>27</v>
      </c>
    </row>
    <row r="111" spans="1:22" s="138" customFormat="1">
      <c r="A111" s="143"/>
      <c r="B111" s="144" t="s">
        <v>16</v>
      </c>
      <c r="C111" s="113">
        <f t="shared" ref="C111:C117" si="18">SUM(D111:P111)</f>
        <v>0</v>
      </c>
      <c r="D111" s="23"/>
      <c r="E111" s="23"/>
      <c r="F111" s="23"/>
      <c r="G111" s="23"/>
      <c r="H111" s="23"/>
      <c r="I111" s="23"/>
      <c r="J111" s="41"/>
      <c r="K111" s="23"/>
      <c r="L111" s="23"/>
      <c r="M111" s="23"/>
      <c r="N111" s="23"/>
      <c r="O111" s="23"/>
      <c r="P111" s="23"/>
      <c r="Q111" s="142"/>
      <c r="R111" s="142"/>
      <c r="S111" s="142"/>
      <c r="T111" s="142"/>
      <c r="U111" s="142"/>
      <c r="V111" s="142"/>
    </row>
    <row r="112" spans="1:22" s="138" customFormat="1">
      <c r="A112" s="147"/>
      <c r="B112" s="148" t="s">
        <v>635</v>
      </c>
      <c r="C112" s="113">
        <f t="shared" si="18"/>
        <v>57854012</v>
      </c>
      <c r="D112" s="24">
        <f>+D132+D143</f>
        <v>35911470</v>
      </c>
      <c r="E112" s="24">
        <f t="shared" ref="E112:P112" si="19">+E132+E143</f>
        <v>0</v>
      </c>
      <c r="F112" s="24">
        <f t="shared" si="19"/>
        <v>2871680</v>
      </c>
      <c r="G112" s="24">
        <f t="shared" si="19"/>
        <v>9137322</v>
      </c>
      <c r="H112" s="24">
        <f t="shared" si="19"/>
        <v>0</v>
      </c>
      <c r="I112" s="24">
        <f t="shared" si="19"/>
        <v>9933540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0</v>
      </c>
      <c r="N112" s="24">
        <f t="shared" si="19"/>
        <v>0</v>
      </c>
      <c r="O112" s="24">
        <f t="shared" si="19"/>
        <v>0</v>
      </c>
      <c r="P112" s="24">
        <f t="shared" si="19"/>
        <v>0</v>
      </c>
    </row>
    <row r="113" spans="1:22" s="138" customFormat="1">
      <c r="A113" s="143"/>
      <c r="B113" s="144" t="s">
        <v>638</v>
      </c>
      <c r="C113" s="113">
        <f t="shared" si="18"/>
        <v>0</v>
      </c>
      <c r="D113" s="23"/>
      <c r="E113" s="23"/>
      <c r="F113" s="23"/>
      <c r="G113" s="23"/>
      <c r="H113" s="23"/>
      <c r="I113" s="23"/>
      <c r="J113" s="41"/>
      <c r="K113" s="23"/>
      <c r="L113" s="23"/>
      <c r="M113" s="23"/>
      <c r="N113" s="23"/>
      <c r="O113" s="23"/>
      <c r="P113" s="23"/>
      <c r="Q113" s="142"/>
      <c r="R113" s="142"/>
      <c r="S113" s="142"/>
      <c r="T113" s="142"/>
      <c r="U113" s="142"/>
      <c r="V113" s="142"/>
    </row>
    <row r="114" spans="1:22" s="138" customFormat="1">
      <c r="A114" s="147"/>
      <c r="B114" s="148" t="s">
        <v>532</v>
      </c>
      <c r="C114" s="113">
        <f t="shared" si="18"/>
        <v>57854012</v>
      </c>
      <c r="D114" s="24">
        <f>+D111+D112+D113</f>
        <v>35911470</v>
      </c>
      <c r="E114" s="24">
        <f t="shared" ref="E114:P114" si="20">+E111+E112+E113</f>
        <v>0</v>
      </c>
      <c r="F114" s="24">
        <f t="shared" si="20"/>
        <v>2871680</v>
      </c>
      <c r="G114" s="24">
        <f t="shared" si="20"/>
        <v>9137322</v>
      </c>
      <c r="H114" s="24">
        <f t="shared" si="20"/>
        <v>0</v>
      </c>
      <c r="I114" s="24">
        <f t="shared" si="20"/>
        <v>9933540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0</v>
      </c>
      <c r="N114" s="24">
        <f t="shared" si="20"/>
        <v>0</v>
      </c>
      <c r="O114" s="24">
        <f t="shared" si="20"/>
        <v>0</v>
      </c>
      <c r="P114" s="24">
        <f t="shared" si="20"/>
        <v>0</v>
      </c>
    </row>
    <row r="115" spans="1:22" s="138" customFormat="1">
      <c r="A115" s="175"/>
      <c r="B115" s="176" t="s">
        <v>409</v>
      </c>
      <c r="C115" s="113">
        <f t="shared" si="18"/>
        <v>57854012</v>
      </c>
      <c r="D115" s="209">
        <f>'PLAN RASHODA'!D85</f>
        <v>35911470</v>
      </c>
      <c r="E115" s="209">
        <f>'PLAN RASHODA'!E85</f>
        <v>0</v>
      </c>
      <c r="F115" s="209">
        <f>'PLAN RASHODA'!F85</f>
        <v>2871680</v>
      </c>
      <c r="G115" s="209">
        <f>'PLAN RASHODA'!G85</f>
        <v>9137322</v>
      </c>
      <c r="H115" s="209">
        <f>'PLAN RASHODA'!H85</f>
        <v>0</v>
      </c>
      <c r="I115" s="209">
        <f>'PLAN RASHODA'!I85</f>
        <v>9933540</v>
      </c>
      <c r="J115" s="210">
        <f>+'PLAN RASHODA'!J109</f>
        <v>0</v>
      </c>
      <c r="K115" s="209">
        <f>'PLAN RASHODA'!K85</f>
        <v>0</v>
      </c>
      <c r="L115" s="209">
        <f>'PLAN RASHODA'!L85</f>
        <v>0</v>
      </c>
      <c r="M115" s="209">
        <f>'PLAN RASHODA'!M85</f>
        <v>0</v>
      </c>
      <c r="N115" s="209">
        <f>'PLAN RASHODA'!N85</f>
        <v>0</v>
      </c>
      <c r="O115" s="209">
        <f>'PLAN RASHODA'!O85</f>
        <v>0</v>
      </c>
      <c r="P115" s="209">
        <f>'PLAN RASHODA'!P85</f>
        <v>0</v>
      </c>
      <c r="Q115" s="142"/>
      <c r="R115" s="142"/>
      <c r="S115" s="142"/>
      <c r="T115" s="142"/>
      <c r="U115" s="142"/>
      <c r="V115" s="142"/>
    </row>
    <row r="116" spans="1:22" s="138" customFormat="1" ht="13.5" thickBot="1">
      <c r="A116" s="177"/>
      <c r="B116" s="178" t="s">
        <v>637</v>
      </c>
      <c r="C116" s="112">
        <f t="shared" si="18"/>
        <v>0</v>
      </c>
      <c r="D116" s="179">
        <f>+D114-D115</f>
        <v>0</v>
      </c>
      <c r="E116" s="179">
        <f t="shared" ref="E116:P116" si="21">+E114-E115</f>
        <v>0</v>
      </c>
      <c r="F116" s="179">
        <f t="shared" si="21"/>
        <v>0</v>
      </c>
      <c r="G116" s="179">
        <f t="shared" si="21"/>
        <v>0</v>
      </c>
      <c r="H116" s="179">
        <f t="shared" si="21"/>
        <v>0</v>
      </c>
      <c r="I116" s="179">
        <f t="shared" si="21"/>
        <v>0</v>
      </c>
      <c r="J116" s="186">
        <f t="shared" si="21"/>
        <v>0</v>
      </c>
      <c r="K116" s="179">
        <f t="shared" si="21"/>
        <v>0</v>
      </c>
      <c r="L116" s="179">
        <f t="shared" si="21"/>
        <v>0</v>
      </c>
      <c r="M116" s="179">
        <f t="shared" si="21"/>
        <v>0</v>
      </c>
      <c r="N116" s="179">
        <f t="shared" si="21"/>
        <v>0</v>
      </c>
      <c r="O116" s="179">
        <f t="shared" si="21"/>
        <v>0</v>
      </c>
      <c r="P116" s="179">
        <f t="shared" si="21"/>
        <v>0</v>
      </c>
    </row>
    <row r="117" spans="1:22" s="138" customFormat="1">
      <c r="A117" s="145" t="s">
        <v>533</v>
      </c>
      <c r="B117" s="144" t="s">
        <v>534</v>
      </c>
      <c r="C117" s="113">
        <f t="shared" si="18"/>
        <v>0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</row>
    <row r="118" spans="1:22" s="138" customFormat="1" ht="25.5">
      <c r="A118" s="143" t="s">
        <v>535</v>
      </c>
      <c r="B118" s="144" t="s">
        <v>536</v>
      </c>
      <c r="C118" s="113">
        <f t="shared" ref="C118:C159" si="22">SUM(D118:P118)</f>
        <v>0</v>
      </c>
      <c r="D118" s="23"/>
      <c r="E118" s="23"/>
      <c r="F118" s="23"/>
      <c r="G118" s="23"/>
      <c r="H118" s="159"/>
      <c r="I118" s="159"/>
      <c r="J118" s="159"/>
      <c r="K118" s="159"/>
      <c r="L118" s="159"/>
      <c r="M118" s="23"/>
      <c r="N118" s="23"/>
      <c r="O118" s="23"/>
      <c r="P118" s="23"/>
    </row>
    <row r="119" spans="1:22" s="138" customFormat="1">
      <c r="A119" s="143" t="s">
        <v>537</v>
      </c>
      <c r="B119" s="144" t="s">
        <v>538</v>
      </c>
      <c r="C119" s="113">
        <f t="shared" si="22"/>
        <v>0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</row>
    <row r="120" spans="1:22" s="138" customFormat="1" ht="25.5">
      <c r="A120" s="143" t="s">
        <v>645</v>
      </c>
      <c r="B120" s="144" t="s">
        <v>646</v>
      </c>
      <c r="C120" s="113">
        <f t="shared" si="22"/>
        <v>0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</row>
    <row r="121" spans="1:22" s="138" customFormat="1">
      <c r="A121" s="143" t="s">
        <v>539</v>
      </c>
      <c r="B121" s="144" t="s">
        <v>540</v>
      </c>
      <c r="C121" s="113">
        <f t="shared" si="22"/>
        <v>0</v>
      </c>
      <c r="D121" s="23"/>
      <c r="E121" s="23"/>
      <c r="F121" s="23"/>
      <c r="G121" s="23"/>
      <c r="H121" s="159"/>
      <c r="I121" s="159"/>
      <c r="J121" s="159"/>
      <c r="K121" s="159"/>
      <c r="L121" s="159"/>
      <c r="M121" s="23"/>
      <c r="N121" s="23"/>
      <c r="O121" s="23"/>
      <c r="P121" s="23"/>
    </row>
    <row r="122" spans="1:22" s="138" customFormat="1">
      <c r="A122" s="143" t="s">
        <v>541</v>
      </c>
      <c r="B122" s="144" t="s">
        <v>63</v>
      </c>
      <c r="C122" s="113">
        <f t="shared" si="22"/>
        <v>9933540</v>
      </c>
      <c r="D122" s="23"/>
      <c r="E122" s="23"/>
      <c r="F122" s="23"/>
      <c r="G122" s="23"/>
      <c r="H122" s="23"/>
      <c r="I122" s="23">
        <v>9933540</v>
      </c>
      <c r="J122" s="23"/>
      <c r="K122" s="23"/>
      <c r="L122" s="23"/>
      <c r="M122" s="23"/>
      <c r="N122" s="23"/>
      <c r="O122" s="23"/>
      <c r="P122" s="23"/>
    </row>
    <row r="123" spans="1:22" s="138" customFormat="1">
      <c r="A123" s="143" t="s">
        <v>542</v>
      </c>
      <c r="B123" s="144" t="s">
        <v>543</v>
      </c>
      <c r="C123" s="113">
        <f t="shared" si="22"/>
        <v>0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8" customFormat="1">
      <c r="A124" s="143" t="s">
        <v>544</v>
      </c>
      <c r="B124" s="144" t="s">
        <v>545</v>
      </c>
      <c r="C124" s="113">
        <f t="shared" si="22"/>
        <v>0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8" customFormat="1">
      <c r="A125" s="143" t="s">
        <v>546</v>
      </c>
      <c r="B125" s="146" t="s">
        <v>547</v>
      </c>
      <c r="C125" s="113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8" customFormat="1">
      <c r="A126" s="143" t="s">
        <v>548</v>
      </c>
      <c r="B126" s="144" t="s">
        <v>549</v>
      </c>
      <c r="C126" s="113">
        <f t="shared" si="22"/>
        <v>9137322</v>
      </c>
      <c r="D126" s="23"/>
      <c r="E126" s="23"/>
      <c r="F126" s="23"/>
      <c r="G126" s="23">
        <v>9137322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8" customFormat="1">
      <c r="A127" s="143" t="s">
        <v>550</v>
      </c>
      <c r="B127" s="144" t="s">
        <v>551</v>
      </c>
      <c r="C127" s="113">
        <f t="shared" si="22"/>
        <v>2871680</v>
      </c>
      <c r="D127" s="23"/>
      <c r="E127" s="23"/>
      <c r="F127" s="23">
        <v>2871680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8" customFormat="1">
      <c r="A128" s="143" t="s">
        <v>552</v>
      </c>
      <c r="B128" s="144" t="s">
        <v>553</v>
      </c>
      <c r="C128" s="113">
        <f t="shared" si="22"/>
        <v>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</row>
    <row r="129" spans="1:16" s="138" customFormat="1">
      <c r="A129" s="143" t="s">
        <v>554</v>
      </c>
      <c r="B129" s="199" t="s">
        <v>507</v>
      </c>
      <c r="C129" s="113">
        <f t="shared" si="22"/>
        <v>35911470</v>
      </c>
      <c r="D129" s="23">
        <v>35911470</v>
      </c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8" customFormat="1">
      <c r="A130" s="143" t="s">
        <v>555</v>
      </c>
      <c r="B130" s="144" t="s">
        <v>556</v>
      </c>
      <c r="C130" s="113">
        <f t="shared" si="22"/>
        <v>0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8" customFormat="1">
      <c r="A131" s="143" t="s">
        <v>557</v>
      </c>
      <c r="B131" s="144" t="s">
        <v>558</v>
      </c>
      <c r="C131" s="113">
        <f t="shared" si="22"/>
        <v>0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8" customFormat="1">
      <c r="A132" s="147" t="s">
        <v>559</v>
      </c>
      <c r="B132" s="148" t="s">
        <v>560</v>
      </c>
      <c r="C132" s="113">
        <f t="shared" si="22"/>
        <v>57854012</v>
      </c>
      <c r="D132" s="24">
        <f>SUM(D117:D131)</f>
        <v>35911470</v>
      </c>
      <c r="E132" s="24">
        <f>SUM(E117:E131)</f>
        <v>0</v>
      </c>
      <c r="F132" s="24">
        <f t="shared" ref="F132:P132" si="23">SUM(F117:F131)</f>
        <v>2871680</v>
      </c>
      <c r="G132" s="24">
        <f t="shared" si="23"/>
        <v>9137322</v>
      </c>
      <c r="H132" s="24">
        <f t="shared" si="23"/>
        <v>0</v>
      </c>
      <c r="I132" s="24">
        <f t="shared" si="23"/>
        <v>9933540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8" customFormat="1" ht="25.5">
      <c r="A133" s="143" t="s">
        <v>572</v>
      </c>
      <c r="B133" s="149" t="s">
        <v>573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</row>
    <row r="134" spans="1:16" s="138" customFormat="1">
      <c r="A134" s="143" t="s">
        <v>574</v>
      </c>
      <c r="B134" s="149" t="s">
        <v>575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</row>
    <row r="135" spans="1:16" s="138" customFormat="1">
      <c r="A135" s="143" t="s">
        <v>561</v>
      </c>
      <c r="B135" s="149" t="s">
        <v>562</v>
      </c>
      <c r="C135" s="113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</row>
    <row r="136" spans="1:16" s="138" customFormat="1">
      <c r="A136" s="143" t="s">
        <v>563</v>
      </c>
      <c r="B136" s="149" t="s">
        <v>564</v>
      </c>
      <c r="C136" s="113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</row>
    <row r="137" spans="1:16" s="138" customFormat="1">
      <c r="A137" s="143" t="s">
        <v>565</v>
      </c>
      <c r="B137" s="149" t="s">
        <v>566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</row>
    <row r="138" spans="1:16" s="138" customFormat="1" ht="25.5">
      <c r="A138" s="143" t="s">
        <v>576</v>
      </c>
      <c r="B138" s="149" t="s">
        <v>577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8" customFormat="1">
      <c r="A139" s="143" t="s">
        <v>578</v>
      </c>
      <c r="B139" s="149" t="s">
        <v>579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</row>
    <row r="140" spans="1:16" s="138" customFormat="1">
      <c r="A140" s="143" t="s">
        <v>580</v>
      </c>
      <c r="B140" s="149" t="s">
        <v>581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8" customFormat="1" ht="25.5">
      <c r="A141" s="143" t="s">
        <v>582</v>
      </c>
      <c r="B141" s="149" t="s">
        <v>583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8" customFormat="1">
      <c r="A142" s="143" t="s">
        <v>584</v>
      </c>
      <c r="B142" s="149" t="s">
        <v>585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8" customFormat="1">
      <c r="A143" s="147" t="s">
        <v>567</v>
      </c>
      <c r="B143" s="148" t="s">
        <v>560</v>
      </c>
      <c r="C143" s="113">
        <f t="shared" si="22"/>
        <v>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0</v>
      </c>
      <c r="P143" s="24">
        <f t="shared" si="24"/>
        <v>0</v>
      </c>
    </row>
    <row r="144" spans="1:16" s="138" customFormat="1" ht="25.5">
      <c r="A144" s="150">
        <v>812</v>
      </c>
      <c r="B144" s="151" t="s">
        <v>568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</row>
    <row r="145" spans="1:16" s="138" customFormat="1" ht="25.5">
      <c r="A145" s="150">
        <v>814</v>
      </c>
      <c r="B145" s="151" t="s">
        <v>586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8" customFormat="1" ht="25.5">
      <c r="A146" s="150">
        <v>816</v>
      </c>
      <c r="B146" s="151" t="s">
        <v>587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8" customFormat="1">
      <c r="A147" s="150">
        <v>817</v>
      </c>
      <c r="B147" s="151" t="s">
        <v>588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8" customFormat="1">
      <c r="A148" s="150">
        <v>818</v>
      </c>
      <c r="B148" s="151" t="s">
        <v>589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8" customFormat="1">
      <c r="A149" s="150">
        <v>824</v>
      </c>
      <c r="B149" s="151" t="s">
        <v>590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8" customFormat="1" ht="25.5">
      <c r="A150" s="150">
        <v>831</v>
      </c>
      <c r="B150" s="151" t="s">
        <v>591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8" customFormat="1" ht="25.5">
      <c r="A151" s="150">
        <v>832</v>
      </c>
      <c r="B151" s="151" t="s">
        <v>592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8" customFormat="1" ht="25.5">
      <c r="A152" s="150">
        <v>834</v>
      </c>
      <c r="B152" s="151" t="s">
        <v>593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8" customFormat="1" ht="25.5">
      <c r="A153" s="150">
        <v>841</v>
      </c>
      <c r="B153" s="151" t="s">
        <v>594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8" customFormat="1" ht="25.5">
      <c r="A154" s="150">
        <v>842</v>
      </c>
      <c r="B154" s="151" t="s">
        <v>595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8" customFormat="1">
      <c r="A155" s="150">
        <v>843</v>
      </c>
      <c r="B155" s="151" t="s">
        <v>596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8" customFormat="1" ht="25.5">
      <c r="A156" s="150">
        <v>844</v>
      </c>
      <c r="B156" s="151" t="s">
        <v>597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8" customFormat="1" ht="25.5">
      <c r="A157" s="150">
        <v>845</v>
      </c>
      <c r="B157" s="151" t="s">
        <v>598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8" customFormat="1">
      <c r="A158" s="150">
        <v>847</v>
      </c>
      <c r="B158" s="151" t="s">
        <v>599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8" customFormat="1">
      <c r="A159" s="147" t="s">
        <v>569</v>
      </c>
      <c r="B159" s="148" t="s">
        <v>560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8" customFormat="1" ht="21" customHeight="1">
      <c r="A160" s="234" t="s">
        <v>570</v>
      </c>
      <c r="B160" s="234"/>
      <c r="C160" s="114">
        <f>SUM(D160:P160)</f>
        <v>57854012</v>
      </c>
      <c r="D160" s="114">
        <f>+D159+D143+D132</f>
        <v>35911470</v>
      </c>
      <c r="E160" s="114">
        <f>+E159+E143+E132</f>
        <v>0</v>
      </c>
      <c r="F160" s="114">
        <f t="shared" ref="F160:P160" si="26">+F159+F143+F132</f>
        <v>2871680</v>
      </c>
      <c r="G160" s="114">
        <f t="shared" si="26"/>
        <v>9137322</v>
      </c>
      <c r="H160" s="114">
        <f t="shared" si="26"/>
        <v>0</v>
      </c>
      <c r="I160" s="114">
        <f t="shared" si="26"/>
        <v>9933540</v>
      </c>
      <c r="J160" s="114">
        <f t="shared" si="26"/>
        <v>0</v>
      </c>
      <c r="K160" s="114">
        <f t="shared" si="26"/>
        <v>0</v>
      </c>
      <c r="L160" s="114">
        <f t="shared" si="26"/>
        <v>0</v>
      </c>
      <c r="M160" s="114">
        <f t="shared" si="26"/>
        <v>0</v>
      </c>
      <c r="N160" s="114">
        <f t="shared" si="26"/>
        <v>0</v>
      </c>
      <c r="O160" s="114">
        <f t="shared" si="26"/>
        <v>0</v>
      </c>
      <c r="P160" s="114">
        <f t="shared" si="26"/>
        <v>0</v>
      </c>
    </row>
    <row r="161" spans="1:16">
      <c r="A161" s="97"/>
      <c r="B161" s="97"/>
      <c r="C161" s="97"/>
      <c r="D161" s="97"/>
      <c r="E161" s="97"/>
      <c r="F161" s="97"/>
      <c r="G161" s="152"/>
      <c r="H161" s="153"/>
      <c r="I161" s="153"/>
      <c r="J161" s="153"/>
      <c r="K161" s="153"/>
      <c r="L161" s="153"/>
      <c r="P161" s="139"/>
    </row>
    <row r="162" spans="1:16">
      <c r="F162" s="25"/>
      <c r="G162" s="98"/>
      <c r="H162" s="154"/>
      <c r="I162" s="154"/>
      <c r="J162" s="154"/>
      <c r="K162" s="154"/>
      <c r="L162" s="154"/>
    </row>
    <row r="163" spans="1:16">
      <c r="F163" s="25"/>
      <c r="G163" s="155"/>
      <c r="H163" s="156"/>
      <c r="I163" s="156"/>
      <c r="J163" s="156"/>
      <c r="K163" s="156"/>
      <c r="L163" s="156"/>
    </row>
    <row r="164" spans="1:16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9"/>
      <c r="H171" s="157"/>
      <c r="I171" s="157"/>
      <c r="J171" s="157"/>
      <c r="K171" s="157"/>
      <c r="L171" s="157"/>
    </row>
    <row r="172" spans="1:16">
      <c r="G172" s="155"/>
      <c r="H172" s="158"/>
      <c r="I172" s="158"/>
      <c r="J172" s="158"/>
      <c r="K172" s="158"/>
      <c r="L172" s="158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zoomScale="90" zoomScaleNormal="90" zoomScaleSheetLayoutView="80" workbookViewId="0">
      <pane xSplit="3" ySplit="3" topLeftCell="D58" activePane="bottomRight" state="frozen"/>
      <selection pane="topRight" activeCell="D1" sqref="D1"/>
      <selection pane="bottomLeft" activeCell="A4" sqref="A4"/>
      <selection pane="bottomRight" activeCell="G90" sqref="G90"/>
    </sheetView>
  </sheetViews>
  <sheetFormatPr defaultColWidth="11.42578125" defaultRowHeight="12.75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>
      <c r="A1" s="235" t="s">
        <v>369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</row>
    <row r="2" spans="1:256" s="118" customFormat="1" ht="71.45" customHeight="1">
      <c r="A2" s="117" t="s">
        <v>370</v>
      </c>
      <c r="B2" s="117" t="s">
        <v>371</v>
      </c>
      <c r="C2" s="21" t="s">
        <v>642</v>
      </c>
      <c r="D2" s="21" t="s">
        <v>62</v>
      </c>
      <c r="E2" s="21" t="s">
        <v>600</v>
      </c>
      <c r="F2" s="117" t="s">
        <v>25</v>
      </c>
      <c r="G2" s="117" t="s">
        <v>26</v>
      </c>
      <c r="H2" s="117" t="s">
        <v>525</v>
      </c>
      <c r="I2" s="117" t="s">
        <v>526</v>
      </c>
      <c r="J2" s="117" t="s">
        <v>527</v>
      </c>
      <c r="K2" s="117" t="s">
        <v>528</v>
      </c>
      <c r="L2" s="117" t="s">
        <v>529</v>
      </c>
      <c r="M2" s="22" t="s">
        <v>530</v>
      </c>
      <c r="N2" s="22" t="s">
        <v>531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>
      <c r="A3" s="189"/>
      <c r="B3" s="189" t="s">
        <v>636</v>
      </c>
      <c r="C3" s="190">
        <f>SUM(D3:P3)</f>
        <v>57750552</v>
      </c>
      <c r="D3" s="191">
        <f>D4+D42</f>
        <v>35309670</v>
      </c>
      <c r="E3" s="191">
        <f t="shared" ref="E3:P3" si="0">E4+E42</f>
        <v>0</v>
      </c>
      <c r="F3" s="191">
        <f t="shared" si="0"/>
        <v>2815800</v>
      </c>
      <c r="G3" s="191">
        <f t="shared" si="0"/>
        <v>8943762</v>
      </c>
      <c r="H3" s="191">
        <f t="shared" si="0"/>
        <v>68630</v>
      </c>
      <c r="I3" s="191">
        <f t="shared" si="0"/>
        <v>10612690</v>
      </c>
      <c r="J3" s="191">
        <f t="shared" si="0"/>
        <v>0</v>
      </c>
      <c r="K3" s="191">
        <f t="shared" si="0"/>
        <v>0</v>
      </c>
      <c r="L3" s="191">
        <f t="shared" si="0"/>
        <v>0</v>
      </c>
      <c r="M3" s="191">
        <f t="shared" si="0"/>
        <v>0</v>
      </c>
      <c r="N3" s="191">
        <f t="shared" si="0"/>
        <v>0</v>
      </c>
      <c r="O3" s="191">
        <f t="shared" si="0"/>
        <v>0</v>
      </c>
      <c r="P3" s="191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>
      <c r="A4" s="192">
        <v>3</v>
      </c>
      <c r="B4" s="193" t="s">
        <v>373</v>
      </c>
      <c r="C4" s="194">
        <f>ROUND(SUM(D4:P4),0)</f>
        <v>56329952</v>
      </c>
      <c r="D4" s="195">
        <f t="shared" ref="D4:P4" si="1">D5+D9+D15+D19+D23+D31+D34+D39</f>
        <v>35309670</v>
      </c>
      <c r="E4" s="195">
        <f t="shared" si="1"/>
        <v>0</v>
      </c>
      <c r="F4" s="195">
        <f t="shared" si="1"/>
        <v>2415800</v>
      </c>
      <c r="G4" s="195">
        <f t="shared" si="1"/>
        <v>8523762</v>
      </c>
      <c r="H4" s="195">
        <f t="shared" si="1"/>
        <v>68630</v>
      </c>
      <c r="I4" s="195">
        <f t="shared" si="1"/>
        <v>10012090</v>
      </c>
      <c r="J4" s="195">
        <f t="shared" si="1"/>
        <v>0</v>
      </c>
      <c r="K4" s="195">
        <f t="shared" si="1"/>
        <v>0</v>
      </c>
      <c r="L4" s="195">
        <f t="shared" si="1"/>
        <v>0</v>
      </c>
      <c r="M4" s="195">
        <f t="shared" si="1"/>
        <v>0</v>
      </c>
      <c r="N4" s="195">
        <f t="shared" si="1"/>
        <v>0</v>
      </c>
      <c r="O4" s="195">
        <f t="shared" si="1"/>
        <v>0</v>
      </c>
      <c r="P4" s="195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>
      <c r="A5" s="37">
        <v>31</v>
      </c>
      <c r="B5" s="38" t="s">
        <v>374</v>
      </c>
      <c r="C5" s="122">
        <f t="shared" ref="C5:C63" si="2">ROUND(SUM(D5:P5),0)</f>
        <v>42078670</v>
      </c>
      <c r="D5" s="39">
        <f t="shared" ref="D5:P5" si="3">SUM(D6:D8)</f>
        <v>34361880</v>
      </c>
      <c r="E5" s="39">
        <f t="shared" si="3"/>
        <v>0</v>
      </c>
      <c r="F5" s="39">
        <f t="shared" si="3"/>
        <v>1202000</v>
      </c>
      <c r="G5" s="39">
        <f t="shared" si="3"/>
        <v>5711200</v>
      </c>
      <c r="H5" s="39">
        <f t="shared" si="3"/>
        <v>33050</v>
      </c>
      <c r="I5" s="39">
        <f t="shared" si="3"/>
        <v>770540</v>
      </c>
      <c r="J5" s="39">
        <f t="shared" si="3"/>
        <v>0</v>
      </c>
      <c r="K5" s="39">
        <f t="shared" si="3"/>
        <v>0</v>
      </c>
      <c r="L5" s="39">
        <f t="shared" si="3"/>
        <v>0</v>
      </c>
      <c r="M5" s="39">
        <f t="shared" si="3"/>
        <v>0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>
      <c r="A6" s="125">
        <v>311</v>
      </c>
      <c r="B6" s="125" t="s">
        <v>407</v>
      </c>
      <c r="C6" s="121">
        <f>ROUND(SUM(D6:P6),0)</f>
        <v>35075660</v>
      </c>
      <c r="D6" s="160">
        <v>28790000</v>
      </c>
      <c r="E6" s="160"/>
      <c r="F6" s="160">
        <v>1000000</v>
      </c>
      <c r="G6" s="160">
        <v>4600000</v>
      </c>
      <c r="H6" s="160">
        <v>28200</v>
      </c>
      <c r="I6" s="160">
        <v>657460</v>
      </c>
      <c r="J6" s="160"/>
      <c r="K6" s="160"/>
      <c r="L6" s="160"/>
      <c r="M6" s="160"/>
      <c r="N6" s="160"/>
      <c r="O6" s="160"/>
      <c r="P6" s="160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>
      <c r="A7" s="126">
        <v>312</v>
      </c>
      <c r="B7" s="35" t="s">
        <v>89</v>
      </c>
      <c r="C7" s="41">
        <f t="shared" si="2"/>
        <v>970000</v>
      </c>
      <c r="D7" s="160">
        <v>620000</v>
      </c>
      <c r="E7" s="160"/>
      <c r="F7" s="160">
        <v>30000</v>
      </c>
      <c r="G7" s="160">
        <v>320000</v>
      </c>
      <c r="H7" s="160"/>
      <c r="I7" s="160"/>
      <c r="J7" s="160"/>
      <c r="K7" s="160"/>
      <c r="L7" s="160"/>
      <c r="M7" s="160"/>
      <c r="N7" s="160"/>
      <c r="O7" s="160"/>
      <c r="P7" s="160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>
      <c r="A8" s="127">
        <v>313</v>
      </c>
      <c r="B8" s="35" t="s">
        <v>509</v>
      </c>
      <c r="C8" s="41">
        <f t="shared" si="2"/>
        <v>6033010</v>
      </c>
      <c r="D8" s="160">
        <v>4951880</v>
      </c>
      <c r="E8" s="160"/>
      <c r="F8" s="160">
        <v>172000</v>
      </c>
      <c r="G8" s="160">
        <v>791200</v>
      </c>
      <c r="H8" s="160">
        <v>4850</v>
      </c>
      <c r="I8" s="160">
        <v>113080</v>
      </c>
      <c r="J8" s="160"/>
      <c r="K8" s="160"/>
      <c r="L8" s="160"/>
      <c r="M8" s="160"/>
      <c r="N8" s="160"/>
      <c r="O8" s="160"/>
      <c r="P8" s="160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>
      <c r="A9" s="128">
        <v>32</v>
      </c>
      <c r="B9" s="42" t="s">
        <v>375</v>
      </c>
      <c r="C9" s="24">
        <f t="shared" si="2"/>
        <v>13927680</v>
      </c>
      <c r="D9" s="122">
        <f t="shared" ref="D9:P9" si="4">SUM(D10:D14)</f>
        <v>947790</v>
      </c>
      <c r="E9" s="122">
        <f t="shared" si="4"/>
        <v>0</v>
      </c>
      <c r="F9" s="122">
        <f t="shared" si="4"/>
        <v>1197700</v>
      </c>
      <c r="G9" s="122">
        <f t="shared" si="4"/>
        <v>2678060</v>
      </c>
      <c r="H9" s="122">
        <f t="shared" si="4"/>
        <v>35580</v>
      </c>
      <c r="I9" s="122">
        <f t="shared" si="4"/>
        <v>9068550</v>
      </c>
      <c r="J9" s="122">
        <f t="shared" si="4"/>
        <v>0</v>
      </c>
      <c r="K9" s="122">
        <f t="shared" si="4"/>
        <v>0</v>
      </c>
      <c r="L9" s="122">
        <f t="shared" si="4"/>
        <v>0</v>
      </c>
      <c r="M9" s="122">
        <f t="shared" si="4"/>
        <v>0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>
      <c r="A10" s="125">
        <v>321</v>
      </c>
      <c r="B10" s="125" t="s">
        <v>376</v>
      </c>
      <c r="C10" s="41">
        <f t="shared" si="2"/>
        <v>1681780</v>
      </c>
      <c r="D10" s="161">
        <v>843000</v>
      </c>
      <c r="E10" s="161"/>
      <c r="F10" s="161">
        <v>44700</v>
      </c>
      <c r="G10" s="161">
        <v>173000</v>
      </c>
      <c r="H10" s="161">
        <v>21860</v>
      </c>
      <c r="I10" s="161">
        <f>553000+46220</f>
        <v>599220</v>
      </c>
      <c r="J10" s="161"/>
      <c r="K10" s="161"/>
      <c r="L10" s="161"/>
      <c r="M10" s="161"/>
      <c r="N10" s="161"/>
      <c r="O10" s="161"/>
      <c r="P10" s="16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>
      <c r="A11" s="126">
        <v>322</v>
      </c>
      <c r="B11" s="35" t="s">
        <v>377</v>
      </c>
      <c r="C11" s="41">
        <f t="shared" si="2"/>
        <v>2832870</v>
      </c>
      <c r="D11" s="94">
        <v>0</v>
      </c>
      <c r="E11" s="94"/>
      <c r="F11" s="94">
        <v>300000</v>
      </c>
      <c r="G11" s="94">
        <v>680000</v>
      </c>
      <c r="H11" s="94"/>
      <c r="I11" s="94">
        <v>1852870</v>
      </c>
      <c r="J11" s="94"/>
      <c r="K11" s="94"/>
      <c r="L11" s="94"/>
      <c r="M11" s="94"/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>
      <c r="A12" s="127">
        <v>323</v>
      </c>
      <c r="B12" s="35" t="s">
        <v>378</v>
      </c>
      <c r="C12" s="41">
        <f t="shared" si="2"/>
        <v>8131290</v>
      </c>
      <c r="D12" s="94">
        <v>33000</v>
      </c>
      <c r="E12" s="94"/>
      <c r="F12" s="94">
        <v>758700</v>
      </c>
      <c r="G12" s="94">
        <v>1521340</v>
      </c>
      <c r="H12" s="94"/>
      <c r="I12" s="94">
        <f>5787000+31250</f>
        <v>5818250</v>
      </c>
      <c r="J12" s="94"/>
      <c r="K12" s="94"/>
      <c r="L12" s="94"/>
      <c r="M12" s="94"/>
      <c r="N12" s="94"/>
      <c r="O12" s="94"/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>
      <c r="A13" s="127">
        <v>324</v>
      </c>
      <c r="B13" s="131" t="s">
        <v>139</v>
      </c>
      <c r="C13" s="41">
        <f t="shared" si="2"/>
        <v>319960</v>
      </c>
      <c r="D13" s="94">
        <v>0</v>
      </c>
      <c r="E13" s="94"/>
      <c r="F13" s="94">
        <v>41300</v>
      </c>
      <c r="G13" s="94">
        <v>78660</v>
      </c>
      <c r="H13" s="94"/>
      <c r="I13" s="94">
        <v>200000</v>
      </c>
      <c r="J13" s="94"/>
      <c r="K13" s="94"/>
      <c r="L13" s="94"/>
      <c r="M13" s="94"/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>
      <c r="A14" s="127">
        <v>329</v>
      </c>
      <c r="B14" s="35" t="s">
        <v>105</v>
      </c>
      <c r="C14" s="41">
        <f t="shared" si="2"/>
        <v>961780</v>
      </c>
      <c r="D14" s="94">
        <v>71790</v>
      </c>
      <c r="E14" s="94"/>
      <c r="F14" s="94">
        <v>53000</v>
      </c>
      <c r="G14" s="94">
        <v>225060</v>
      </c>
      <c r="H14" s="94">
        <v>13720</v>
      </c>
      <c r="I14" s="94">
        <v>598210</v>
      </c>
      <c r="J14" s="94"/>
      <c r="K14" s="94"/>
      <c r="L14" s="94"/>
      <c r="M14" s="94"/>
      <c r="N14" s="94"/>
      <c r="O14" s="94"/>
      <c r="P14" s="94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>
      <c r="A15" s="128">
        <v>34</v>
      </c>
      <c r="B15" s="42" t="s">
        <v>379</v>
      </c>
      <c r="C15" s="24">
        <f t="shared" si="2"/>
        <v>138662</v>
      </c>
      <c r="D15" s="24">
        <f t="shared" ref="D15:P15" si="5">SUM(D16:D18)</f>
        <v>0</v>
      </c>
      <c r="E15" s="24">
        <f t="shared" si="5"/>
        <v>0</v>
      </c>
      <c r="F15" s="24">
        <f t="shared" si="5"/>
        <v>16100</v>
      </c>
      <c r="G15" s="24">
        <f t="shared" si="5"/>
        <v>79562</v>
      </c>
      <c r="H15" s="24">
        <f t="shared" si="5"/>
        <v>0</v>
      </c>
      <c r="I15" s="24">
        <f t="shared" si="5"/>
        <v>43000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>
      <c r="A16" s="132" t="s">
        <v>601</v>
      </c>
      <c r="B16" s="35" t="s">
        <v>602</v>
      </c>
      <c r="C16" s="41">
        <f t="shared" si="2"/>
        <v>0</v>
      </c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>
      <c r="A17" s="132" t="s">
        <v>603</v>
      </c>
      <c r="B17" s="35" t="s">
        <v>604</v>
      </c>
      <c r="C17" s="41">
        <f t="shared" si="2"/>
        <v>27562</v>
      </c>
      <c r="D17" s="162"/>
      <c r="E17" s="162"/>
      <c r="F17" s="162"/>
      <c r="G17" s="162">
        <v>27562</v>
      </c>
      <c r="H17" s="162"/>
      <c r="I17" s="162"/>
      <c r="J17" s="162"/>
      <c r="K17" s="162"/>
      <c r="L17" s="162"/>
      <c r="M17" s="162"/>
      <c r="N17" s="162"/>
      <c r="O17" s="162"/>
      <c r="P17" s="162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>
      <c r="A18" s="132" t="s">
        <v>605</v>
      </c>
      <c r="B18" s="35" t="s">
        <v>380</v>
      </c>
      <c r="C18" s="41">
        <f t="shared" si="2"/>
        <v>111100</v>
      </c>
      <c r="D18" s="94"/>
      <c r="E18" s="94"/>
      <c r="F18" s="94">
        <v>16100</v>
      </c>
      <c r="G18" s="94">
        <v>52000</v>
      </c>
      <c r="H18" s="94"/>
      <c r="I18" s="94">
        <v>43000</v>
      </c>
      <c r="J18" s="94"/>
      <c r="K18" s="94"/>
      <c r="L18" s="94"/>
      <c r="M18" s="94"/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>
      <c r="A19" s="128">
        <v>35</v>
      </c>
      <c r="B19" s="42" t="s">
        <v>606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>
      <c r="A20" s="125">
        <v>351</v>
      </c>
      <c r="B20" s="125" t="s">
        <v>343</v>
      </c>
      <c r="C20" s="41">
        <f t="shared" si="2"/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>
      <c r="A21" s="126">
        <v>352</v>
      </c>
      <c r="B21" s="35" t="s">
        <v>607</v>
      </c>
      <c r="C21" s="41">
        <f t="shared" si="2"/>
        <v>0</v>
      </c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>
      <c r="A22" s="127">
        <v>353</v>
      </c>
      <c r="B22" s="35" t="s">
        <v>608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>
      <c r="A24" s="127">
        <v>361</v>
      </c>
      <c r="B24" s="46" t="s">
        <v>609</v>
      </c>
      <c r="C24" s="41">
        <f t="shared" si="2"/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>
      <c r="A25" s="126">
        <v>362</v>
      </c>
      <c r="B25" s="35" t="s">
        <v>610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>
      <c r="A26" s="126">
        <v>363</v>
      </c>
      <c r="B26" s="35" t="s">
        <v>611</v>
      </c>
      <c r="C26" s="41">
        <f t="shared" si="2"/>
        <v>0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>
      <c r="A27" s="126">
        <v>366</v>
      </c>
      <c r="B27" s="35" t="s">
        <v>612</v>
      </c>
      <c r="C27" s="41">
        <f t="shared" si="2"/>
        <v>0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>
      <c r="A28" s="126">
        <v>367</v>
      </c>
      <c r="B28" s="35" t="s">
        <v>613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>
      <c r="A29" s="126">
        <v>368</v>
      </c>
      <c r="B29" s="35" t="s">
        <v>540</v>
      </c>
      <c r="C29" s="41">
        <f t="shared" si="2"/>
        <v>0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>
      <c r="A30" s="127">
        <v>369</v>
      </c>
      <c r="B30" s="35" t="s">
        <v>63</v>
      </c>
      <c r="C30" s="41">
        <f t="shared" si="2"/>
        <v>0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>
      <c r="A31" s="128">
        <v>37</v>
      </c>
      <c r="B31" s="42" t="s">
        <v>614</v>
      </c>
      <c r="C31" s="24">
        <f t="shared" si="2"/>
        <v>184940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0</v>
      </c>
      <c r="G31" s="24">
        <f t="shared" si="8"/>
        <v>54940</v>
      </c>
      <c r="H31" s="24">
        <f t="shared" si="8"/>
        <v>0</v>
      </c>
      <c r="I31" s="24">
        <f t="shared" si="8"/>
        <v>130000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>
      <c r="A32" s="127">
        <v>371</v>
      </c>
      <c r="B32" s="35" t="s">
        <v>615</v>
      </c>
      <c r="C32" s="41">
        <f t="shared" si="2"/>
        <v>0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>
      <c r="A33" s="127">
        <v>372</v>
      </c>
      <c r="B33" s="131" t="s">
        <v>382</v>
      </c>
      <c r="C33" s="41">
        <f t="shared" si="2"/>
        <v>184940</v>
      </c>
      <c r="D33" s="94"/>
      <c r="E33" s="94"/>
      <c r="F33" s="94"/>
      <c r="G33" s="94">
        <v>54940</v>
      </c>
      <c r="H33" s="94"/>
      <c r="I33" s="94">
        <v>130000</v>
      </c>
      <c r="J33" s="94"/>
      <c r="K33" s="94"/>
      <c r="L33" s="94"/>
      <c r="M33" s="94"/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>
      <c r="A34" s="128">
        <v>38</v>
      </c>
      <c r="B34" s="42" t="s">
        <v>383</v>
      </c>
      <c r="C34" s="24">
        <f t="shared" si="2"/>
        <v>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>
      <c r="A35" s="126">
        <v>381</v>
      </c>
      <c r="B35" s="35" t="s">
        <v>384</v>
      </c>
      <c r="C35" s="41">
        <f t="shared" si="2"/>
        <v>0</v>
      </c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>
      <c r="A36" s="126">
        <v>382</v>
      </c>
      <c r="B36" s="35" t="s">
        <v>616</v>
      </c>
      <c r="C36" s="41">
        <f t="shared" si="2"/>
        <v>0</v>
      </c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>
      <c r="A37" s="127">
        <v>383</v>
      </c>
      <c r="B37" s="35" t="s">
        <v>617</v>
      </c>
      <c r="C37" s="41">
        <f t="shared" si="2"/>
        <v>0</v>
      </c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>
      <c r="A38" s="127">
        <v>386</v>
      </c>
      <c r="B38" s="131" t="s">
        <v>618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>
      <c r="A39" s="128">
        <v>39</v>
      </c>
      <c r="B39" s="42" t="s">
        <v>619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>
      <c r="A40" s="127">
        <v>391</v>
      </c>
      <c r="B40" s="35" t="s">
        <v>620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>
      <c r="A41" s="127">
        <v>392</v>
      </c>
      <c r="B41" s="131" t="s">
        <v>621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>
      <c r="A42" s="197">
        <v>4</v>
      </c>
      <c r="B42" s="198" t="s">
        <v>385</v>
      </c>
      <c r="C42" s="196">
        <f t="shared" si="2"/>
        <v>1420600</v>
      </c>
      <c r="D42" s="196">
        <f t="shared" ref="D42:P42" si="11">D46+D53+D55+D57+D62+D43</f>
        <v>0</v>
      </c>
      <c r="E42" s="196">
        <f t="shared" si="11"/>
        <v>0</v>
      </c>
      <c r="F42" s="196">
        <f t="shared" si="11"/>
        <v>400000</v>
      </c>
      <c r="G42" s="196">
        <f t="shared" si="11"/>
        <v>420000</v>
      </c>
      <c r="H42" s="196">
        <f t="shared" si="11"/>
        <v>0</v>
      </c>
      <c r="I42" s="196">
        <f t="shared" si="11"/>
        <v>600600</v>
      </c>
      <c r="J42" s="196">
        <f t="shared" si="11"/>
        <v>0</v>
      </c>
      <c r="K42" s="196">
        <f t="shared" si="11"/>
        <v>0</v>
      </c>
      <c r="L42" s="196">
        <f t="shared" si="11"/>
        <v>0</v>
      </c>
      <c r="M42" s="196">
        <f t="shared" si="11"/>
        <v>0</v>
      </c>
      <c r="N42" s="196">
        <f t="shared" si="11"/>
        <v>0</v>
      </c>
      <c r="O42" s="196">
        <f t="shared" si="11"/>
        <v>0</v>
      </c>
      <c r="P42" s="196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>
      <c r="A43" s="37">
        <v>41</v>
      </c>
      <c r="B43" s="38" t="s">
        <v>622</v>
      </c>
      <c r="C43" s="24">
        <f t="shared" si="2"/>
        <v>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0</v>
      </c>
      <c r="G43" s="39">
        <f t="shared" si="12"/>
        <v>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>
      <c r="A44" s="125">
        <v>411</v>
      </c>
      <c r="B44" s="125" t="s">
        <v>623</v>
      </c>
      <c r="C44" s="41">
        <f t="shared" si="2"/>
        <v>0</v>
      </c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>
      <c r="A45" s="126">
        <v>412</v>
      </c>
      <c r="B45" s="35" t="s">
        <v>624</v>
      </c>
      <c r="C45" s="41">
        <f t="shared" si="2"/>
        <v>0</v>
      </c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>
      <c r="A46" s="128">
        <v>42</v>
      </c>
      <c r="B46" s="42" t="s">
        <v>508</v>
      </c>
      <c r="C46" s="24">
        <f t="shared" si="2"/>
        <v>1420600</v>
      </c>
      <c r="D46" s="24">
        <f t="shared" ref="D46:P46" si="13">SUM(D47:D52)</f>
        <v>0</v>
      </c>
      <c r="E46" s="24">
        <f t="shared" si="13"/>
        <v>0</v>
      </c>
      <c r="F46" s="24">
        <f t="shared" si="13"/>
        <v>400000</v>
      </c>
      <c r="G46" s="24">
        <f t="shared" si="13"/>
        <v>420000</v>
      </c>
      <c r="H46" s="24">
        <f t="shared" si="13"/>
        <v>0</v>
      </c>
      <c r="I46" s="24">
        <f t="shared" si="13"/>
        <v>600600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>
      <c r="A47" s="126">
        <v>421</v>
      </c>
      <c r="B47" s="35" t="s">
        <v>386</v>
      </c>
      <c r="C47" s="41">
        <f t="shared" si="2"/>
        <v>0</v>
      </c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>
      <c r="A48" s="126">
        <v>422</v>
      </c>
      <c r="B48" s="35" t="s">
        <v>387</v>
      </c>
      <c r="C48" s="41">
        <f t="shared" si="2"/>
        <v>1016000</v>
      </c>
      <c r="D48" s="94">
        <v>0</v>
      </c>
      <c r="E48" s="94"/>
      <c r="F48" s="94">
        <v>280000</v>
      </c>
      <c r="G48" s="94">
        <v>276000</v>
      </c>
      <c r="H48" s="94"/>
      <c r="I48" s="94">
        <v>460000</v>
      </c>
      <c r="J48" s="94"/>
      <c r="K48" s="94"/>
      <c r="L48" s="94"/>
      <c r="M48" s="94"/>
      <c r="N48" s="94"/>
      <c r="O48" s="94"/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>
      <c r="A49" s="127">
        <v>423</v>
      </c>
      <c r="B49" s="35" t="s">
        <v>388</v>
      </c>
      <c r="C49" s="41">
        <f t="shared" si="2"/>
        <v>0</v>
      </c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>
      <c r="A50" s="127">
        <v>424</v>
      </c>
      <c r="B50" s="131" t="s">
        <v>389</v>
      </c>
      <c r="C50" s="41">
        <f t="shared" si="2"/>
        <v>324000</v>
      </c>
      <c r="D50" s="94">
        <v>0</v>
      </c>
      <c r="E50" s="94"/>
      <c r="F50" s="94">
        <v>90000</v>
      </c>
      <c r="G50" s="94">
        <v>110000</v>
      </c>
      <c r="H50" s="94"/>
      <c r="I50" s="94">
        <v>124000</v>
      </c>
      <c r="J50" s="94"/>
      <c r="K50" s="94"/>
      <c r="L50" s="94"/>
      <c r="M50" s="94"/>
      <c r="N50" s="94"/>
      <c r="O50" s="94"/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>
      <c r="A51" s="127">
        <v>425</v>
      </c>
      <c r="B51" s="131" t="s">
        <v>625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>
      <c r="A52" s="127">
        <v>426</v>
      </c>
      <c r="B52" s="35" t="s">
        <v>390</v>
      </c>
      <c r="C52" s="41">
        <f t="shared" si="2"/>
        <v>80600</v>
      </c>
      <c r="D52" s="94">
        <v>0</v>
      </c>
      <c r="E52" s="94"/>
      <c r="F52" s="94">
        <v>30000</v>
      </c>
      <c r="G52" s="94">
        <v>34000</v>
      </c>
      <c r="H52" s="94"/>
      <c r="I52" s="94">
        <v>16600</v>
      </c>
      <c r="J52" s="94"/>
      <c r="K52" s="94"/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>
      <c r="A53" s="37">
        <v>43</v>
      </c>
      <c r="B53" s="38" t="s">
        <v>626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>
      <c r="A54" s="126">
        <v>431</v>
      </c>
      <c r="B54" s="35" t="s">
        <v>627</v>
      </c>
      <c r="C54" s="41">
        <f t="shared" si="2"/>
        <v>0</v>
      </c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>
      <c r="A55" s="37">
        <v>44</v>
      </c>
      <c r="B55" s="38" t="s">
        <v>627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>
      <c r="A56" s="127">
        <v>441</v>
      </c>
      <c r="B56" s="131" t="s">
        <v>628</v>
      </c>
      <c r="C56" s="41">
        <f t="shared" si="2"/>
        <v>0</v>
      </c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>
      <c r="A57" s="128">
        <v>45</v>
      </c>
      <c r="B57" s="42" t="s">
        <v>391</v>
      </c>
      <c r="C57" s="24">
        <f t="shared" si="2"/>
        <v>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>
      <c r="A58" s="126">
        <v>451</v>
      </c>
      <c r="B58" s="35" t="s">
        <v>222</v>
      </c>
      <c r="C58" s="41">
        <f t="shared" si="2"/>
        <v>0</v>
      </c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>
      <c r="A59" s="126">
        <v>452</v>
      </c>
      <c r="B59" s="35" t="s">
        <v>262</v>
      </c>
      <c r="C59" s="41">
        <f t="shared" si="2"/>
        <v>0</v>
      </c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>
      <c r="A60" s="127">
        <v>453</v>
      </c>
      <c r="B60" s="35" t="s">
        <v>347</v>
      </c>
      <c r="C60" s="41">
        <f t="shared" si="2"/>
        <v>0</v>
      </c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>
      <c r="A62" s="128">
        <v>49</v>
      </c>
      <c r="B62" s="42" t="s">
        <v>620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>
      <c r="A63" s="125">
        <v>491</v>
      </c>
      <c r="B63" s="125" t="s">
        <v>620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>
      <c r="A65" s="117" t="s">
        <v>370</v>
      </c>
      <c r="B65" s="117" t="s">
        <v>371</v>
      </c>
      <c r="C65" s="21" t="s">
        <v>643</v>
      </c>
      <c r="D65" s="21" t="s">
        <v>62</v>
      </c>
      <c r="E65" s="21" t="s">
        <v>600</v>
      </c>
      <c r="F65" s="117" t="s">
        <v>25</v>
      </c>
      <c r="G65" s="117" t="s">
        <v>26</v>
      </c>
      <c r="H65" s="117" t="s">
        <v>525</v>
      </c>
      <c r="I65" s="117" t="s">
        <v>526</v>
      </c>
      <c r="J65" s="117" t="s">
        <v>527</v>
      </c>
      <c r="K65" s="117" t="s">
        <v>528</v>
      </c>
      <c r="L65" s="117" t="s">
        <v>529</v>
      </c>
      <c r="M65" s="22" t="s">
        <v>530</v>
      </c>
      <c r="N65" s="22" t="s">
        <v>531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>
      <c r="A66" s="189"/>
      <c r="B66" s="189" t="s">
        <v>636</v>
      </c>
      <c r="C66" s="190">
        <f>SUM(D66:P66)</f>
        <v>57583174</v>
      </c>
      <c r="D66" s="191">
        <f t="shared" ref="D66:P66" si="18">D67+D76</f>
        <v>35415598</v>
      </c>
      <c r="E66" s="191">
        <f t="shared" si="18"/>
        <v>0</v>
      </c>
      <c r="F66" s="191">
        <f t="shared" si="18"/>
        <v>2824440</v>
      </c>
      <c r="G66" s="191">
        <f t="shared" si="18"/>
        <v>8982882</v>
      </c>
      <c r="H66" s="191">
        <f t="shared" si="18"/>
        <v>0</v>
      </c>
      <c r="I66" s="191">
        <f t="shared" si="18"/>
        <v>10360254</v>
      </c>
      <c r="J66" s="191">
        <f t="shared" si="18"/>
        <v>0</v>
      </c>
      <c r="K66" s="191">
        <f t="shared" si="18"/>
        <v>0</v>
      </c>
      <c r="L66" s="191">
        <f t="shared" si="18"/>
        <v>0</v>
      </c>
      <c r="M66" s="191">
        <f t="shared" si="18"/>
        <v>0</v>
      </c>
      <c r="N66" s="191">
        <f t="shared" si="18"/>
        <v>0</v>
      </c>
      <c r="O66" s="191">
        <f t="shared" si="18"/>
        <v>0</v>
      </c>
      <c r="P66" s="191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>
      <c r="A67" s="192">
        <v>3</v>
      </c>
      <c r="B67" s="193" t="s">
        <v>373</v>
      </c>
      <c r="C67" s="194">
        <f>ROUND(SUM(D67:P67),0)</f>
        <v>56147609</v>
      </c>
      <c r="D67" s="200">
        <f>SUM(D68:D75)</f>
        <v>35415598</v>
      </c>
      <c r="E67" s="200">
        <f t="shared" ref="E67:P67" si="19">SUM(E68:E75)</f>
        <v>0</v>
      </c>
      <c r="F67" s="200">
        <f t="shared" si="19"/>
        <v>2423190</v>
      </c>
      <c r="G67" s="200">
        <f t="shared" si="19"/>
        <v>8550992</v>
      </c>
      <c r="H67" s="200">
        <f t="shared" si="19"/>
        <v>0</v>
      </c>
      <c r="I67" s="200">
        <f t="shared" si="19"/>
        <v>9757829</v>
      </c>
      <c r="J67" s="200">
        <f t="shared" si="19"/>
        <v>0</v>
      </c>
      <c r="K67" s="200">
        <f t="shared" si="19"/>
        <v>0</v>
      </c>
      <c r="L67" s="200">
        <f t="shared" si="19"/>
        <v>0</v>
      </c>
      <c r="M67" s="200">
        <f t="shared" si="19"/>
        <v>0</v>
      </c>
      <c r="N67" s="200">
        <f t="shared" si="19"/>
        <v>0</v>
      </c>
      <c r="O67" s="200">
        <f t="shared" si="19"/>
        <v>0</v>
      </c>
      <c r="P67" s="200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>
      <c r="A68" s="37">
        <v>31</v>
      </c>
      <c r="B68" s="38" t="s">
        <v>374</v>
      </c>
      <c r="C68" s="202">
        <f>ROUND(SUM(D68:P68),0)</f>
        <v>41912650</v>
      </c>
      <c r="D68" s="160">
        <v>34464970</v>
      </c>
      <c r="E68" s="160"/>
      <c r="F68" s="160">
        <v>1205620</v>
      </c>
      <c r="G68" s="160">
        <v>5728350</v>
      </c>
      <c r="H68" s="160"/>
      <c r="I68" s="160">
        <v>513710</v>
      </c>
      <c r="J68" s="160"/>
      <c r="K68" s="160"/>
      <c r="L68" s="160"/>
      <c r="M68" s="160"/>
      <c r="N68" s="160"/>
      <c r="O68" s="160"/>
      <c r="P68" s="160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>
      <c r="A69" s="128">
        <v>32</v>
      </c>
      <c r="B69" s="42" t="s">
        <v>375</v>
      </c>
      <c r="C69" s="203">
        <f t="shared" ref="C69:C82" si="20">ROUND(SUM(D69:P69),0)</f>
        <v>13909277</v>
      </c>
      <c r="D69" s="160">
        <v>950628</v>
      </c>
      <c r="E69" s="160"/>
      <c r="F69" s="160">
        <v>1201390</v>
      </c>
      <c r="G69" s="160">
        <v>2687570</v>
      </c>
      <c r="H69" s="160"/>
      <c r="I69" s="160">
        <f>51630+9018059</f>
        <v>9069689</v>
      </c>
      <c r="J69" s="160"/>
      <c r="K69" s="160"/>
      <c r="L69" s="160"/>
      <c r="M69" s="160"/>
      <c r="N69" s="160"/>
      <c r="O69" s="160"/>
      <c r="P69" s="16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>
      <c r="A70" s="128">
        <v>34</v>
      </c>
      <c r="B70" s="42" t="s">
        <v>379</v>
      </c>
      <c r="C70" s="203">
        <f t="shared" si="20"/>
        <v>140092</v>
      </c>
      <c r="D70" s="160"/>
      <c r="E70" s="160"/>
      <c r="F70" s="160">
        <v>16180</v>
      </c>
      <c r="G70" s="160">
        <f>27562+52310</f>
        <v>79872</v>
      </c>
      <c r="H70" s="160"/>
      <c r="I70" s="160">
        <v>44040</v>
      </c>
      <c r="J70" s="160"/>
      <c r="K70" s="160"/>
      <c r="L70" s="160"/>
      <c r="M70" s="160"/>
      <c r="N70" s="160"/>
      <c r="O70" s="160"/>
      <c r="P70" s="160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>
      <c r="A71" s="128">
        <v>35</v>
      </c>
      <c r="B71" s="42" t="s">
        <v>606</v>
      </c>
      <c r="C71" s="203">
        <f t="shared" si="20"/>
        <v>0</v>
      </c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>
      <c r="A72" s="128">
        <v>36</v>
      </c>
      <c r="B72" s="45" t="s">
        <v>381</v>
      </c>
      <c r="C72" s="203">
        <f t="shared" si="20"/>
        <v>0</v>
      </c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>
      <c r="A73" s="128">
        <v>37</v>
      </c>
      <c r="B73" s="42" t="s">
        <v>614</v>
      </c>
      <c r="C73" s="203">
        <f t="shared" si="20"/>
        <v>185590</v>
      </c>
      <c r="D73" s="160"/>
      <c r="E73" s="160"/>
      <c r="F73" s="160"/>
      <c r="G73" s="160">
        <v>55200</v>
      </c>
      <c r="H73" s="160"/>
      <c r="I73" s="160">
        <v>130390</v>
      </c>
      <c r="J73" s="160"/>
      <c r="K73" s="160"/>
      <c r="L73" s="160"/>
      <c r="M73" s="160"/>
      <c r="N73" s="160"/>
      <c r="O73" s="160"/>
      <c r="P73" s="160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>
      <c r="A74" s="128">
        <v>38</v>
      </c>
      <c r="B74" s="42" t="s">
        <v>383</v>
      </c>
      <c r="C74" s="203">
        <f t="shared" si="20"/>
        <v>0</v>
      </c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>
      <c r="A75" s="128">
        <v>39</v>
      </c>
      <c r="B75" s="42" t="s">
        <v>619</v>
      </c>
      <c r="C75" s="203">
        <f t="shared" si="20"/>
        <v>0</v>
      </c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>
      <c r="A76" s="197">
        <v>4</v>
      </c>
      <c r="B76" s="198" t="s">
        <v>385</v>
      </c>
      <c r="C76" s="196">
        <f t="shared" si="20"/>
        <v>1435565</v>
      </c>
      <c r="D76" s="201">
        <f>SUM(D77:D82)</f>
        <v>0</v>
      </c>
      <c r="E76" s="201">
        <f t="shared" ref="E76:P76" si="21">SUM(E77:E82)</f>
        <v>0</v>
      </c>
      <c r="F76" s="201">
        <f t="shared" si="21"/>
        <v>401250</v>
      </c>
      <c r="G76" s="201">
        <f t="shared" si="21"/>
        <v>431890</v>
      </c>
      <c r="H76" s="201">
        <f t="shared" si="21"/>
        <v>0</v>
      </c>
      <c r="I76" s="201">
        <f t="shared" si="21"/>
        <v>602425</v>
      </c>
      <c r="J76" s="201">
        <f t="shared" si="21"/>
        <v>0</v>
      </c>
      <c r="K76" s="201">
        <f t="shared" si="21"/>
        <v>0</v>
      </c>
      <c r="L76" s="201">
        <f t="shared" si="21"/>
        <v>0</v>
      </c>
      <c r="M76" s="201">
        <f t="shared" si="21"/>
        <v>0</v>
      </c>
      <c r="N76" s="201">
        <f t="shared" si="21"/>
        <v>0</v>
      </c>
      <c r="O76" s="201">
        <f t="shared" si="21"/>
        <v>0</v>
      </c>
      <c r="P76" s="201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>
      <c r="A77" s="37">
        <v>41</v>
      </c>
      <c r="B77" s="38" t="s">
        <v>622</v>
      </c>
      <c r="C77" s="203">
        <f t="shared" si="20"/>
        <v>0</v>
      </c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>
      <c r="A78" s="128">
        <v>42</v>
      </c>
      <c r="B78" s="42" t="s">
        <v>508</v>
      </c>
      <c r="C78" s="203">
        <f t="shared" si="20"/>
        <v>1435565</v>
      </c>
      <c r="D78" s="160"/>
      <c r="E78" s="160"/>
      <c r="F78" s="160">
        <v>401250</v>
      </c>
      <c r="G78" s="160">
        <v>431890</v>
      </c>
      <c r="H78" s="160"/>
      <c r="I78" s="160">
        <v>602425</v>
      </c>
      <c r="J78" s="160"/>
      <c r="K78" s="160"/>
      <c r="L78" s="160"/>
      <c r="M78" s="160"/>
      <c r="N78" s="160"/>
      <c r="O78" s="160"/>
      <c r="P78" s="160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>
      <c r="A79" s="37">
        <v>43</v>
      </c>
      <c r="B79" s="38" t="s">
        <v>626</v>
      </c>
      <c r="C79" s="203">
        <f t="shared" si="20"/>
        <v>0</v>
      </c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>
      <c r="A80" s="37">
        <v>44</v>
      </c>
      <c r="B80" s="38" t="s">
        <v>627</v>
      </c>
      <c r="C80" s="203">
        <f t="shared" si="20"/>
        <v>0</v>
      </c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>
      <c r="A81" s="128">
        <v>45</v>
      </c>
      <c r="B81" s="42" t="s">
        <v>391</v>
      </c>
      <c r="C81" s="203">
        <f t="shared" si="20"/>
        <v>0</v>
      </c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>
      <c r="A82" s="128">
        <v>49</v>
      </c>
      <c r="B82" s="42" t="s">
        <v>620</v>
      </c>
      <c r="C82" s="203">
        <f t="shared" si="20"/>
        <v>0</v>
      </c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>
      <c r="A84" s="117" t="s">
        <v>370</v>
      </c>
      <c r="B84" s="117" t="s">
        <v>371</v>
      </c>
      <c r="C84" s="21" t="s">
        <v>644</v>
      </c>
      <c r="D84" s="21" t="s">
        <v>62</v>
      </c>
      <c r="E84" s="21" t="s">
        <v>600</v>
      </c>
      <c r="F84" s="117" t="s">
        <v>25</v>
      </c>
      <c r="G84" s="117" t="s">
        <v>26</v>
      </c>
      <c r="H84" s="117" t="s">
        <v>525</v>
      </c>
      <c r="I84" s="117" t="s">
        <v>526</v>
      </c>
      <c r="J84" s="117" t="s">
        <v>527</v>
      </c>
      <c r="K84" s="117" t="s">
        <v>528</v>
      </c>
      <c r="L84" s="117" t="s">
        <v>529</v>
      </c>
      <c r="M84" s="22" t="s">
        <v>530</v>
      </c>
      <c r="N84" s="22" t="s">
        <v>531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>
      <c r="A85" s="189"/>
      <c r="B85" s="189" t="s">
        <v>636</v>
      </c>
      <c r="C85" s="190">
        <f>SUM(D85:P85)</f>
        <v>57854012</v>
      </c>
      <c r="D85" s="191">
        <f t="shared" ref="D85:P85" si="22">D86+D95</f>
        <v>35911470</v>
      </c>
      <c r="E85" s="191">
        <f t="shared" si="22"/>
        <v>0</v>
      </c>
      <c r="F85" s="191">
        <f t="shared" si="22"/>
        <v>2871680</v>
      </c>
      <c r="G85" s="191">
        <f t="shared" si="22"/>
        <v>9137322</v>
      </c>
      <c r="H85" s="191">
        <f t="shared" si="22"/>
        <v>0</v>
      </c>
      <c r="I85" s="191">
        <f t="shared" si="22"/>
        <v>9933540</v>
      </c>
      <c r="J85" s="191">
        <f t="shared" si="22"/>
        <v>0</v>
      </c>
      <c r="K85" s="191">
        <f t="shared" si="22"/>
        <v>0</v>
      </c>
      <c r="L85" s="191">
        <f t="shared" si="22"/>
        <v>0</v>
      </c>
      <c r="M85" s="191">
        <f t="shared" si="22"/>
        <v>0</v>
      </c>
      <c r="N85" s="191">
        <f t="shared" si="22"/>
        <v>0</v>
      </c>
      <c r="O85" s="191">
        <f t="shared" si="22"/>
        <v>0</v>
      </c>
      <c r="P85" s="191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>
      <c r="A86" s="192">
        <v>3</v>
      </c>
      <c r="B86" s="193" t="s">
        <v>373</v>
      </c>
      <c r="C86" s="194">
        <f>ROUND(SUM(D86:P86),0)</f>
        <v>56393322</v>
      </c>
      <c r="D86" s="200">
        <f t="shared" ref="D86:P86" si="23">SUM(D87:D94)</f>
        <v>35911470</v>
      </c>
      <c r="E86" s="200">
        <f t="shared" si="23"/>
        <v>0</v>
      </c>
      <c r="F86" s="200">
        <f t="shared" si="23"/>
        <v>2462380</v>
      </c>
      <c r="G86" s="200">
        <f t="shared" si="23"/>
        <v>8698222</v>
      </c>
      <c r="H86" s="200">
        <f t="shared" si="23"/>
        <v>0</v>
      </c>
      <c r="I86" s="200">
        <f t="shared" si="23"/>
        <v>9321250</v>
      </c>
      <c r="J86" s="200">
        <f t="shared" si="23"/>
        <v>0</v>
      </c>
      <c r="K86" s="200">
        <f t="shared" si="23"/>
        <v>0</v>
      </c>
      <c r="L86" s="200">
        <f t="shared" si="23"/>
        <v>0</v>
      </c>
      <c r="M86" s="200">
        <f t="shared" si="23"/>
        <v>0</v>
      </c>
      <c r="N86" s="200">
        <f t="shared" si="23"/>
        <v>0</v>
      </c>
      <c r="O86" s="200">
        <f t="shared" si="23"/>
        <v>0</v>
      </c>
      <c r="P86" s="200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>
      <c r="A87" s="37">
        <v>31</v>
      </c>
      <c r="B87" s="38" t="s">
        <v>374</v>
      </c>
      <c r="C87" s="202">
        <f>ROUND(SUM(D87:P87),0)</f>
        <v>42005390</v>
      </c>
      <c r="D87" s="160">
        <v>34947490</v>
      </c>
      <c r="E87" s="160"/>
      <c r="F87" s="160">
        <v>1225900</v>
      </c>
      <c r="G87" s="160">
        <v>5832000</v>
      </c>
      <c r="H87" s="160"/>
      <c r="I87" s="160"/>
      <c r="J87" s="160"/>
      <c r="K87" s="160"/>
      <c r="L87" s="160"/>
      <c r="M87" s="160"/>
      <c r="N87" s="160"/>
      <c r="O87" s="160"/>
      <c r="P87" s="160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>
      <c r="A88" s="128">
        <v>32</v>
      </c>
      <c r="B88" s="42" t="s">
        <v>375</v>
      </c>
      <c r="C88" s="203">
        <f t="shared" ref="C88:C101" si="24">ROUND(SUM(D88:P88),0)</f>
        <v>14057900</v>
      </c>
      <c r="D88" s="160">
        <v>963980</v>
      </c>
      <c r="E88" s="160"/>
      <c r="F88" s="160">
        <v>1220060</v>
      </c>
      <c r="G88" s="160">
        <v>2729510</v>
      </c>
      <c r="H88" s="160"/>
      <c r="I88" s="160">
        <v>9144350</v>
      </c>
      <c r="J88" s="160"/>
      <c r="K88" s="160"/>
      <c r="L88" s="160"/>
      <c r="M88" s="160"/>
      <c r="N88" s="160"/>
      <c r="O88" s="160"/>
      <c r="P88" s="160"/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>
      <c r="A89" s="128">
        <v>34</v>
      </c>
      <c r="B89" s="42" t="s">
        <v>379</v>
      </c>
      <c r="C89" s="203">
        <f t="shared" si="24"/>
        <v>141832</v>
      </c>
      <c r="D89" s="160"/>
      <c r="E89" s="160"/>
      <c r="F89" s="160">
        <v>16420</v>
      </c>
      <c r="G89" s="160">
        <f>27562+53150</f>
        <v>80712</v>
      </c>
      <c r="H89" s="160"/>
      <c r="I89" s="160">
        <v>44700</v>
      </c>
      <c r="J89" s="160"/>
      <c r="K89" s="160"/>
      <c r="L89" s="160"/>
      <c r="M89" s="160"/>
      <c r="N89" s="160"/>
      <c r="O89" s="160"/>
      <c r="P89" s="160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>
      <c r="A90" s="128">
        <v>35</v>
      </c>
      <c r="B90" s="42" t="s">
        <v>606</v>
      </c>
      <c r="C90" s="203">
        <f t="shared" si="24"/>
        <v>0</v>
      </c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>
      <c r="A91" s="128">
        <v>36</v>
      </c>
      <c r="B91" s="45" t="s">
        <v>381</v>
      </c>
      <c r="C91" s="203">
        <f t="shared" si="24"/>
        <v>0</v>
      </c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>
      <c r="A92" s="128">
        <v>37</v>
      </c>
      <c r="B92" s="42" t="s">
        <v>614</v>
      </c>
      <c r="C92" s="203">
        <f t="shared" si="24"/>
        <v>188200</v>
      </c>
      <c r="D92" s="160"/>
      <c r="E92" s="160"/>
      <c r="F92" s="160"/>
      <c r="G92" s="160">
        <v>56000</v>
      </c>
      <c r="H92" s="160"/>
      <c r="I92" s="160">
        <v>132200</v>
      </c>
      <c r="J92" s="160"/>
      <c r="K92" s="160"/>
      <c r="L92" s="160"/>
      <c r="M92" s="160"/>
      <c r="N92" s="160"/>
      <c r="O92" s="160"/>
      <c r="P92" s="160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>
      <c r="A93" s="128">
        <v>38</v>
      </c>
      <c r="B93" s="42" t="s">
        <v>383</v>
      </c>
      <c r="C93" s="203">
        <f t="shared" si="24"/>
        <v>0</v>
      </c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>
      <c r="A94" s="128">
        <v>39</v>
      </c>
      <c r="B94" s="42" t="s">
        <v>619</v>
      </c>
      <c r="C94" s="203">
        <f t="shared" si="24"/>
        <v>0</v>
      </c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>
      <c r="A95" s="197">
        <v>4</v>
      </c>
      <c r="B95" s="198" t="s">
        <v>385</v>
      </c>
      <c r="C95" s="196">
        <f t="shared" si="24"/>
        <v>1460690</v>
      </c>
      <c r="D95" s="201">
        <f t="shared" ref="D95:P95" si="25">SUM(D96:D101)</f>
        <v>0</v>
      </c>
      <c r="E95" s="201">
        <f t="shared" si="25"/>
        <v>0</v>
      </c>
      <c r="F95" s="201">
        <f t="shared" si="25"/>
        <v>409300</v>
      </c>
      <c r="G95" s="201">
        <f t="shared" si="25"/>
        <v>439100</v>
      </c>
      <c r="H95" s="201">
        <f t="shared" si="25"/>
        <v>0</v>
      </c>
      <c r="I95" s="201">
        <f t="shared" si="25"/>
        <v>612290</v>
      </c>
      <c r="J95" s="201">
        <f t="shared" si="25"/>
        <v>0</v>
      </c>
      <c r="K95" s="201">
        <f t="shared" si="25"/>
        <v>0</v>
      </c>
      <c r="L95" s="201">
        <f t="shared" si="25"/>
        <v>0</v>
      </c>
      <c r="M95" s="201">
        <f t="shared" si="25"/>
        <v>0</v>
      </c>
      <c r="N95" s="201">
        <f t="shared" si="25"/>
        <v>0</v>
      </c>
      <c r="O95" s="201">
        <f t="shared" si="25"/>
        <v>0</v>
      </c>
      <c r="P95" s="201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>
      <c r="A96" s="37">
        <v>41</v>
      </c>
      <c r="B96" s="38" t="s">
        <v>622</v>
      </c>
      <c r="C96" s="203">
        <f t="shared" si="24"/>
        <v>0</v>
      </c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>
      <c r="A97" s="128">
        <v>42</v>
      </c>
      <c r="B97" s="42" t="s">
        <v>508</v>
      </c>
      <c r="C97" s="203">
        <f t="shared" si="24"/>
        <v>1460690</v>
      </c>
      <c r="D97" s="160"/>
      <c r="E97" s="160"/>
      <c r="F97" s="160">
        <v>409300</v>
      </c>
      <c r="G97" s="160">
        <v>439100</v>
      </c>
      <c r="H97" s="160"/>
      <c r="I97" s="160">
        <v>612290</v>
      </c>
      <c r="J97" s="160"/>
      <c r="K97" s="160"/>
      <c r="L97" s="160"/>
      <c r="M97" s="160"/>
      <c r="N97" s="160"/>
      <c r="O97" s="160"/>
      <c r="P97" s="160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>
      <c r="A98" s="37">
        <v>43</v>
      </c>
      <c r="B98" s="38" t="s">
        <v>626</v>
      </c>
      <c r="C98" s="203">
        <f t="shared" si="24"/>
        <v>0</v>
      </c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>
      <c r="A99" s="37">
        <v>44</v>
      </c>
      <c r="B99" s="38" t="s">
        <v>627</v>
      </c>
      <c r="C99" s="203">
        <f t="shared" si="24"/>
        <v>0</v>
      </c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>
      <c r="A100" s="128">
        <v>45</v>
      </c>
      <c r="B100" s="42" t="s">
        <v>391</v>
      </c>
      <c r="C100" s="203">
        <f t="shared" si="24"/>
        <v>0</v>
      </c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>
      <c r="A101" s="128">
        <v>49</v>
      </c>
      <c r="B101" s="42" t="s">
        <v>620</v>
      </c>
      <c r="C101" s="203">
        <f t="shared" si="24"/>
        <v>0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tabSelected="1" topLeftCell="A7" workbookViewId="0">
      <selection activeCell="E5" sqref="E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3" t="s">
        <v>392</v>
      </c>
      <c r="B1" s="53"/>
      <c r="C1" s="53"/>
      <c r="D1" s="53"/>
      <c r="E1" s="53"/>
      <c r="F1" s="53"/>
      <c r="G1" s="53"/>
    </row>
    <row r="2" spans="1:8" ht="15.75">
      <c r="A2" s="53"/>
      <c r="B2" s="53"/>
      <c r="C2" s="53"/>
      <c r="D2" s="53"/>
      <c r="E2" s="53"/>
      <c r="F2" s="53"/>
      <c r="G2" s="53"/>
    </row>
    <row r="3" spans="1:8" ht="15.75">
      <c r="A3" s="53"/>
      <c r="B3" s="53"/>
      <c r="C3" s="53"/>
      <c r="D3" s="53"/>
      <c r="E3" s="53"/>
      <c r="F3" s="53"/>
      <c r="G3" s="53"/>
    </row>
    <row r="5" spans="1:8">
      <c r="A5" s="54" t="s">
        <v>393</v>
      </c>
      <c r="B5" s="55"/>
      <c r="C5" s="246">
        <v>8043</v>
      </c>
      <c r="D5" s="55"/>
      <c r="E5" s="55"/>
      <c r="F5" s="55"/>
    </row>
    <row r="6" spans="1:8">
      <c r="A6" s="54"/>
      <c r="B6" s="55"/>
      <c r="C6" s="55"/>
      <c r="D6" s="55"/>
      <c r="E6" s="55"/>
      <c r="F6" s="55"/>
    </row>
    <row r="8" spans="1:8" ht="15.75">
      <c r="A8" s="53" t="s">
        <v>394</v>
      </c>
      <c r="B8" s="53"/>
    </row>
    <row r="9" spans="1:8" ht="15.75" thickBot="1"/>
    <row r="10" spans="1:8">
      <c r="A10" s="238" t="s">
        <v>395</v>
      </c>
      <c r="B10" s="240" t="s">
        <v>396</v>
      </c>
      <c r="C10" s="240" t="s">
        <v>397</v>
      </c>
      <c r="D10" s="243" t="s">
        <v>398</v>
      </c>
      <c r="E10" s="236" t="s">
        <v>399</v>
      </c>
      <c r="F10" s="236" t="s">
        <v>400</v>
      </c>
      <c r="G10" s="236" t="s">
        <v>401</v>
      </c>
      <c r="H10" s="236" t="s">
        <v>402</v>
      </c>
    </row>
    <row r="11" spans="1:8" ht="15.75" thickBot="1">
      <c r="A11" s="239"/>
      <c r="B11" s="241"/>
      <c r="C11" s="242"/>
      <c r="D11" s="244"/>
      <c r="E11" s="245"/>
      <c r="F11" s="237"/>
      <c r="G11" s="237"/>
      <c r="H11" s="237"/>
    </row>
    <row r="12" spans="1:8">
      <c r="A12" s="56">
        <v>8043</v>
      </c>
      <c r="B12" s="57">
        <v>8</v>
      </c>
      <c r="C12" s="58" t="s">
        <v>658</v>
      </c>
      <c r="D12" s="59">
        <v>5443</v>
      </c>
      <c r="E12" s="60"/>
      <c r="F12" s="61">
        <v>787500</v>
      </c>
      <c r="G12" s="62">
        <v>787500</v>
      </c>
      <c r="H12" s="63">
        <v>787500</v>
      </c>
    </row>
    <row r="13" spans="1:8">
      <c r="A13" s="64"/>
      <c r="B13" s="65"/>
      <c r="C13" s="66"/>
      <c r="D13" s="67"/>
      <c r="E13" s="68"/>
      <c r="F13" s="69"/>
      <c r="G13" s="70"/>
      <c r="H13" s="71"/>
    </row>
    <row r="14" spans="1:8">
      <c r="A14" s="64"/>
      <c r="B14" s="65"/>
      <c r="C14" s="66"/>
      <c r="D14" s="67"/>
      <c r="E14" s="68"/>
      <c r="F14" s="69"/>
      <c r="G14" s="70"/>
      <c r="H14" s="71"/>
    </row>
    <row r="15" spans="1:8">
      <c r="A15" s="64"/>
      <c r="B15" s="65"/>
      <c r="C15" s="66"/>
      <c r="D15" s="67"/>
      <c r="E15" s="68"/>
      <c r="F15" s="69"/>
      <c r="G15" s="70"/>
      <c r="H15" s="71"/>
    </row>
    <row r="16" spans="1:8">
      <c r="A16" s="64"/>
      <c r="B16" s="65"/>
      <c r="C16" s="66"/>
      <c r="D16" s="67"/>
      <c r="E16" s="68"/>
      <c r="F16" s="69"/>
      <c r="G16" s="70"/>
      <c r="H16" s="71"/>
    </row>
    <row r="17" spans="1:23">
      <c r="A17" s="64"/>
      <c r="B17" s="65"/>
      <c r="C17" s="66"/>
      <c r="D17" s="67"/>
      <c r="E17" s="68"/>
      <c r="F17" s="69"/>
      <c r="G17" s="70"/>
      <c r="H17" s="71"/>
    </row>
    <row r="18" spans="1:23">
      <c r="A18" s="64"/>
      <c r="B18" s="65"/>
      <c r="C18" s="66"/>
      <c r="D18" s="67"/>
      <c r="E18" s="68"/>
      <c r="F18" s="69"/>
      <c r="G18" s="70"/>
      <c r="H18" s="71"/>
    </row>
    <row r="19" spans="1:23">
      <c r="A19" s="64"/>
      <c r="B19" s="65"/>
      <c r="C19" s="66"/>
      <c r="D19" s="67"/>
      <c r="E19" s="68"/>
      <c r="F19" s="69"/>
      <c r="G19" s="70"/>
      <c r="H19" s="71"/>
    </row>
    <row r="20" spans="1:23" ht="15.75" thickBot="1">
      <c r="A20" s="72"/>
      <c r="B20" s="73"/>
      <c r="C20" s="74"/>
      <c r="D20" s="75"/>
      <c r="E20" s="76"/>
      <c r="F20" s="77"/>
      <c r="G20" s="78"/>
      <c r="H20" s="79"/>
    </row>
    <row r="21" spans="1:23">
      <c r="A21" s="80"/>
      <c r="B21" s="80"/>
      <c r="C21" s="80"/>
      <c r="D21" s="80"/>
      <c r="E21" s="80"/>
      <c r="F21" s="81"/>
      <c r="G21" s="81"/>
      <c r="H21" s="81"/>
    </row>
    <row r="23" spans="1:23" s="80" customFormat="1">
      <c r="A23" s="82" t="s">
        <v>403</v>
      </c>
      <c r="B23" s="83"/>
      <c r="C23" s="84"/>
      <c r="D23" s="84"/>
      <c r="E23" s="84"/>
      <c r="F23" s="84"/>
      <c r="G23" s="85" t="s">
        <v>404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>
      <c r="A27" s="88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pageSetup paperSize="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L4" sqref="L4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87"/>
      <c r="C1" s="187" t="s">
        <v>65</v>
      </c>
      <c r="D1" s="187" t="s">
        <v>66</v>
      </c>
      <c r="E1" s="187" t="s">
        <v>67</v>
      </c>
      <c r="F1" s="187" t="s">
        <v>68</v>
      </c>
      <c r="G1" s="187" t="s">
        <v>69</v>
      </c>
      <c r="H1" s="187" t="s">
        <v>70</v>
      </c>
      <c r="I1" s="188" t="s">
        <v>71</v>
      </c>
      <c r="J1" s="187" t="s">
        <v>72</v>
      </c>
      <c r="K1" s="188" t="s">
        <v>73</v>
      </c>
      <c r="L1" s="187" t="s">
        <v>74</v>
      </c>
      <c r="M1" s="108" t="s">
        <v>75</v>
      </c>
      <c r="N1" s="108" t="s">
        <v>76</v>
      </c>
      <c r="O1" s="108" t="s">
        <v>77</v>
      </c>
      <c r="P1" s="108" t="s">
        <v>647</v>
      </c>
    </row>
    <row r="2" spans="2:16" ht="45">
      <c r="B2" s="170" t="s">
        <v>632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spans="2:16" ht="79.5">
      <c r="B3" s="133" t="s">
        <v>649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223" t="s">
        <v>648</v>
      </c>
    </row>
    <row r="4" spans="2:16">
      <c r="B4" s="163" t="s">
        <v>409</v>
      </c>
      <c r="C4" s="163" t="s">
        <v>78</v>
      </c>
      <c r="D4" s="163" t="s">
        <v>79</v>
      </c>
      <c r="E4" s="164" t="s">
        <v>80</v>
      </c>
      <c r="F4" s="164" t="s">
        <v>81</v>
      </c>
      <c r="G4" s="164" t="s">
        <v>150</v>
      </c>
      <c r="H4" s="164" t="s">
        <v>151</v>
      </c>
      <c r="I4" s="164" t="s">
        <v>84</v>
      </c>
      <c r="J4" s="164" t="s">
        <v>85</v>
      </c>
      <c r="K4" s="164" t="s">
        <v>257</v>
      </c>
      <c r="L4" s="164" t="s">
        <v>654</v>
      </c>
      <c r="M4" s="165">
        <v>28200</v>
      </c>
      <c r="N4" s="165"/>
      <c r="O4" s="165"/>
      <c r="P4" s="221"/>
    </row>
    <row r="5" spans="2:16">
      <c r="B5" s="163" t="s">
        <v>409</v>
      </c>
      <c r="C5" s="163" t="s">
        <v>78</v>
      </c>
      <c r="D5" s="163" t="s">
        <v>79</v>
      </c>
      <c r="E5" s="164" t="s">
        <v>80</v>
      </c>
      <c r="F5" s="164" t="s">
        <v>81</v>
      </c>
      <c r="G5" s="164" t="s">
        <v>150</v>
      </c>
      <c r="H5" s="164" t="s">
        <v>151</v>
      </c>
      <c r="I5" s="164">
        <v>3132</v>
      </c>
      <c r="J5" s="27" t="s">
        <v>91</v>
      </c>
      <c r="K5" s="164" t="s">
        <v>257</v>
      </c>
      <c r="L5" s="164" t="s">
        <v>654</v>
      </c>
      <c r="M5" s="165">
        <v>4370</v>
      </c>
      <c r="N5" s="165"/>
      <c r="O5" s="165"/>
      <c r="P5" s="221"/>
    </row>
    <row r="6" spans="2:16">
      <c r="B6" s="163" t="s">
        <v>409</v>
      </c>
      <c r="C6" s="163" t="s">
        <v>78</v>
      </c>
      <c r="D6" s="163" t="s">
        <v>79</v>
      </c>
      <c r="E6" s="164" t="s">
        <v>80</v>
      </c>
      <c r="F6" s="164" t="s">
        <v>81</v>
      </c>
      <c r="G6" s="164" t="s">
        <v>150</v>
      </c>
      <c r="H6" s="164" t="s">
        <v>151</v>
      </c>
      <c r="I6" s="164">
        <v>3133</v>
      </c>
      <c r="J6" s="27" t="s">
        <v>93</v>
      </c>
      <c r="K6" s="164" t="s">
        <v>257</v>
      </c>
      <c r="L6" s="164" t="s">
        <v>654</v>
      </c>
      <c r="M6" s="165">
        <v>480</v>
      </c>
      <c r="N6" s="165"/>
      <c r="O6" s="165"/>
      <c r="P6" s="221"/>
    </row>
    <row r="7" spans="2:16">
      <c r="B7" s="163" t="s">
        <v>409</v>
      </c>
      <c r="C7" s="163" t="s">
        <v>78</v>
      </c>
      <c r="D7" s="163" t="s">
        <v>79</v>
      </c>
      <c r="E7" s="164" t="s">
        <v>80</v>
      </c>
      <c r="F7" s="164" t="s">
        <v>81</v>
      </c>
      <c r="G7" s="164" t="s">
        <v>150</v>
      </c>
      <c r="H7" s="164" t="s">
        <v>151</v>
      </c>
      <c r="I7" s="27">
        <v>3211</v>
      </c>
      <c r="J7" s="27" t="s">
        <v>655</v>
      </c>
      <c r="K7" s="164" t="s">
        <v>257</v>
      </c>
      <c r="L7" s="164" t="s">
        <v>654</v>
      </c>
      <c r="M7" s="165">
        <v>21860</v>
      </c>
      <c r="N7" s="165"/>
      <c r="O7" s="165"/>
      <c r="P7" s="221"/>
    </row>
    <row r="8" spans="2:16">
      <c r="B8" s="163"/>
      <c r="C8" s="163" t="s">
        <v>656</v>
      </c>
      <c r="D8" s="163" t="s">
        <v>79</v>
      </c>
      <c r="E8" s="164" t="s">
        <v>657</v>
      </c>
      <c r="F8" s="164" t="s">
        <v>81</v>
      </c>
      <c r="G8" s="164" t="s">
        <v>197</v>
      </c>
      <c r="H8" s="164" t="s">
        <v>151</v>
      </c>
      <c r="I8" s="27" t="s">
        <v>104</v>
      </c>
      <c r="J8" s="27" t="s">
        <v>105</v>
      </c>
      <c r="K8" s="164" t="s">
        <v>257</v>
      </c>
      <c r="L8" s="164" t="s">
        <v>654</v>
      </c>
      <c r="M8" s="165">
        <v>13720</v>
      </c>
      <c r="N8" s="165"/>
      <c r="O8" s="165"/>
      <c r="P8" s="221"/>
    </row>
    <row r="9" spans="2:16">
      <c r="B9" s="163"/>
      <c r="C9" s="163"/>
      <c r="D9" s="163"/>
      <c r="E9" s="164"/>
      <c r="F9" s="164"/>
      <c r="G9" s="164"/>
      <c r="H9" s="164"/>
      <c r="I9" s="164"/>
      <c r="J9" s="164"/>
      <c r="K9" s="164"/>
      <c r="L9" s="164"/>
      <c r="M9" s="165"/>
      <c r="N9" s="165"/>
      <c r="O9" s="165"/>
      <c r="P9" s="221"/>
    </row>
    <row r="10" spans="2:16">
      <c r="B10" s="163"/>
      <c r="C10" s="163"/>
      <c r="D10" s="163"/>
      <c r="E10" s="164"/>
      <c r="F10" s="164"/>
      <c r="G10" s="164"/>
      <c r="H10" s="164"/>
      <c r="I10" s="164"/>
      <c r="J10" s="164"/>
      <c r="K10" s="164"/>
      <c r="L10" s="164"/>
      <c r="M10" s="165"/>
      <c r="N10" s="165"/>
      <c r="O10" s="165"/>
      <c r="P10" s="221"/>
    </row>
    <row r="11" spans="2:16" ht="22.5">
      <c r="B11" s="133" t="s">
        <v>633</v>
      </c>
      <c r="C11" s="167"/>
      <c r="D11" s="167"/>
      <c r="E11" s="168"/>
      <c r="F11" s="168"/>
      <c r="G11" s="168"/>
      <c r="H11" s="168"/>
      <c r="I11" s="168"/>
      <c r="J11" s="168"/>
      <c r="K11" s="168"/>
      <c r="L11" s="168"/>
      <c r="M11" s="169"/>
      <c r="N11" s="169"/>
      <c r="O11" s="169"/>
      <c r="P11" s="222"/>
    </row>
    <row r="12" spans="2:16">
      <c r="B12" s="163" t="s">
        <v>409</v>
      </c>
      <c r="C12" s="163" t="s">
        <v>78</v>
      </c>
      <c r="D12" s="163" t="s">
        <v>79</v>
      </c>
      <c r="E12" s="164" t="s">
        <v>80</v>
      </c>
      <c r="F12" s="164" t="s">
        <v>81</v>
      </c>
      <c r="G12" s="164" t="s">
        <v>150</v>
      </c>
      <c r="H12" s="164" t="s">
        <v>151</v>
      </c>
      <c r="I12" s="164" t="s">
        <v>84</v>
      </c>
      <c r="J12" s="164" t="s">
        <v>85</v>
      </c>
      <c r="K12" s="164" t="s">
        <v>257</v>
      </c>
      <c r="L12" s="164" t="s">
        <v>634</v>
      </c>
      <c r="M12" s="165"/>
      <c r="N12" s="165"/>
      <c r="O12" s="165"/>
      <c r="P12" s="221"/>
    </row>
    <row r="13" spans="2:16">
      <c r="B13" s="163" t="s">
        <v>409</v>
      </c>
      <c r="C13" s="163" t="s">
        <v>78</v>
      </c>
      <c r="D13" s="163" t="s">
        <v>79</v>
      </c>
      <c r="E13" s="164" t="s">
        <v>80</v>
      </c>
      <c r="F13" s="164" t="s">
        <v>81</v>
      </c>
      <c r="G13" s="164" t="s">
        <v>150</v>
      </c>
      <c r="H13" s="164" t="s">
        <v>151</v>
      </c>
      <c r="I13" s="164" t="s">
        <v>271</v>
      </c>
      <c r="J13" s="164" t="s">
        <v>272</v>
      </c>
      <c r="K13" s="164" t="s">
        <v>257</v>
      </c>
      <c r="L13" s="164" t="s">
        <v>634</v>
      </c>
      <c r="M13" s="165"/>
      <c r="N13" s="165"/>
      <c r="O13" s="165"/>
      <c r="P13" s="221"/>
    </row>
    <row r="14" spans="2:16">
      <c r="B14" s="163" t="s">
        <v>409</v>
      </c>
      <c r="C14" s="163" t="s">
        <v>78</v>
      </c>
      <c r="D14" s="163" t="s">
        <v>79</v>
      </c>
      <c r="E14" s="164" t="s">
        <v>80</v>
      </c>
      <c r="F14" s="164" t="s">
        <v>81</v>
      </c>
      <c r="G14" s="164" t="s">
        <v>150</v>
      </c>
      <c r="H14" s="164" t="s">
        <v>151</v>
      </c>
      <c r="I14" s="164" t="s">
        <v>88</v>
      </c>
      <c r="J14" s="164" t="s">
        <v>89</v>
      </c>
      <c r="K14" s="164" t="s">
        <v>257</v>
      </c>
      <c r="L14" s="164" t="s">
        <v>634</v>
      </c>
      <c r="M14" s="165"/>
      <c r="N14" s="165"/>
      <c r="O14" s="165"/>
      <c r="P14" s="221"/>
    </row>
    <row r="15" spans="2:16">
      <c r="B15" s="163" t="s">
        <v>409</v>
      </c>
      <c r="C15" s="163" t="s">
        <v>78</v>
      </c>
      <c r="D15" s="163" t="s">
        <v>79</v>
      </c>
      <c r="E15" s="164" t="s">
        <v>80</v>
      </c>
      <c r="F15" s="164" t="s">
        <v>81</v>
      </c>
      <c r="G15" s="164" t="s">
        <v>150</v>
      </c>
      <c r="H15" s="164" t="s">
        <v>151</v>
      </c>
      <c r="I15" s="164" t="s">
        <v>124</v>
      </c>
      <c r="J15" s="164" t="s">
        <v>125</v>
      </c>
      <c r="K15" s="164" t="s">
        <v>257</v>
      </c>
      <c r="L15" s="164" t="s">
        <v>634</v>
      </c>
      <c r="M15" s="165"/>
      <c r="N15" s="165"/>
      <c r="O15" s="165"/>
      <c r="P15" s="221"/>
    </row>
    <row r="16" spans="2:16">
      <c r="B16" s="163"/>
      <c r="C16" s="163"/>
      <c r="D16" s="163"/>
      <c r="E16" s="164"/>
      <c r="F16" s="164"/>
      <c r="G16" s="164"/>
      <c r="H16" s="164"/>
      <c r="I16" s="164"/>
      <c r="J16" s="164"/>
      <c r="K16" s="164"/>
      <c r="L16" s="164"/>
      <c r="M16" s="165"/>
      <c r="N16" s="165"/>
      <c r="O16" s="165"/>
      <c r="P16" s="221"/>
    </row>
    <row r="17" spans="2:16" ht="33.75">
      <c r="B17" s="170" t="s">
        <v>631</v>
      </c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</row>
    <row r="18" spans="2:16" ht="22.5">
      <c r="B18" s="180" t="s">
        <v>640</v>
      </c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220"/>
    </row>
    <row r="19" spans="2:16">
      <c r="B19" s="163" t="s">
        <v>409</v>
      </c>
      <c r="C19" s="163" t="s">
        <v>78</v>
      </c>
      <c r="D19" s="163" t="s">
        <v>79</v>
      </c>
      <c r="E19" s="164" t="s">
        <v>80</v>
      </c>
      <c r="F19" s="164" t="s">
        <v>81</v>
      </c>
      <c r="G19" s="164" t="s">
        <v>150</v>
      </c>
      <c r="H19" s="164" t="s">
        <v>151</v>
      </c>
      <c r="I19" s="164" t="s">
        <v>84</v>
      </c>
      <c r="J19" s="164" t="s">
        <v>85</v>
      </c>
      <c r="K19" s="164" t="s">
        <v>512</v>
      </c>
      <c r="L19" s="164" t="s">
        <v>629</v>
      </c>
      <c r="M19" s="165"/>
      <c r="N19" s="165"/>
      <c r="O19" s="165"/>
      <c r="P19" s="221"/>
    </row>
    <row r="20" spans="2:16">
      <c r="B20" s="163" t="s">
        <v>409</v>
      </c>
      <c r="C20" s="163" t="s">
        <v>78</v>
      </c>
      <c r="D20" s="163" t="s">
        <v>79</v>
      </c>
      <c r="E20" s="164" t="s">
        <v>80</v>
      </c>
      <c r="F20" s="164" t="s">
        <v>81</v>
      </c>
      <c r="G20" s="164" t="s">
        <v>150</v>
      </c>
      <c r="H20" s="164" t="s">
        <v>151</v>
      </c>
      <c r="I20" s="164" t="s">
        <v>271</v>
      </c>
      <c r="J20" s="164" t="s">
        <v>272</v>
      </c>
      <c r="K20" s="164" t="s">
        <v>512</v>
      </c>
      <c r="L20" s="164" t="s">
        <v>629</v>
      </c>
      <c r="M20" s="165"/>
      <c r="N20" s="165"/>
      <c r="O20" s="165"/>
      <c r="P20" s="221"/>
    </row>
    <row r="21" spans="2:16">
      <c r="B21" s="163" t="s">
        <v>409</v>
      </c>
      <c r="C21" s="163" t="s">
        <v>78</v>
      </c>
      <c r="D21" s="163" t="s">
        <v>79</v>
      </c>
      <c r="E21" s="164" t="s">
        <v>80</v>
      </c>
      <c r="F21" s="164" t="s">
        <v>81</v>
      </c>
      <c r="G21" s="164" t="s">
        <v>150</v>
      </c>
      <c r="H21" s="164" t="s">
        <v>151</v>
      </c>
      <c r="I21" s="164" t="s">
        <v>88</v>
      </c>
      <c r="J21" s="164" t="s">
        <v>89</v>
      </c>
      <c r="K21" s="164" t="s">
        <v>512</v>
      </c>
      <c r="L21" s="164" t="s">
        <v>629</v>
      </c>
      <c r="M21" s="165"/>
      <c r="N21" s="165"/>
      <c r="O21" s="165"/>
      <c r="P21" s="221"/>
    </row>
    <row r="22" spans="2:16">
      <c r="B22" s="163" t="s">
        <v>409</v>
      </c>
      <c r="C22" s="163" t="s">
        <v>78</v>
      </c>
      <c r="D22" s="163" t="s">
        <v>79</v>
      </c>
      <c r="E22" s="164" t="s">
        <v>80</v>
      </c>
      <c r="F22" s="164" t="s">
        <v>81</v>
      </c>
      <c r="G22" s="164" t="s">
        <v>150</v>
      </c>
      <c r="H22" s="164" t="s">
        <v>151</v>
      </c>
      <c r="I22" s="164" t="s">
        <v>124</v>
      </c>
      <c r="J22" s="164" t="s">
        <v>125</v>
      </c>
      <c r="K22" s="164" t="s">
        <v>512</v>
      </c>
      <c r="L22" s="164" t="s">
        <v>629</v>
      </c>
      <c r="M22" s="165"/>
      <c r="N22" s="165"/>
      <c r="O22" s="165"/>
      <c r="P22" s="221"/>
    </row>
    <row r="23" spans="2:16">
      <c r="B23" s="163"/>
      <c r="C23" s="163"/>
      <c r="D23" s="163"/>
      <c r="E23" s="164"/>
      <c r="F23" s="164"/>
      <c r="G23" s="164"/>
      <c r="H23" s="164"/>
      <c r="I23" s="164"/>
      <c r="J23" s="164"/>
      <c r="K23" s="164"/>
      <c r="L23" s="164"/>
      <c r="M23" s="165"/>
      <c r="N23" s="165"/>
      <c r="O23" s="165"/>
      <c r="P23" s="221"/>
    </row>
    <row r="24" spans="2:16" ht="45">
      <c r="B24" s="180" t="s">
        <v>639</v>
      </c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9"/>
      <c r="N24" s="169"/>
      <c r="O24" s="169"/>
      <c r="P24" s="222"/>
    </row>
    <row r="25" spans="2:16">
      <c r="B25" s="163" t="s">
        <v>409</v>
      </c>
      <c r="C25" s="163" t="s">
        <v>78</v>
      </c>
      <c r="D25" s="163" t="s">
        <v>79</v>
      </c>
      <c r="E25" s="164" t="s">
        <v>80</v>
      </c>
      <c r="F25" s="164" t="s">
        <v>81</v>
      </c>
      <c r="G25" s="164" t="s">
        <v>150</v>
      </c>
      <c r="H25" s="164" t="s">
        <v>151</v>
      </c>
      <c r="I25" s="164" t="s">
        <v>84</v>
      </c>
      <c r="J25" s="164" t="s">
        <v>85</v>
      </c>
      <c r="K25" s="164" t="s">
        <v>512</v>
      </c>
      <c r="L25" s="164" t="s">
        <v>630</v>
      </c>
      <c r="M25" s="165"/>
      <c r="N25" s="165"/>
      <c r="O25" s="165"/>
      <c r="P25" s="221"/>
    </row>
    <row r="26" spans="2:16">
      <c r="B26" s="163" t="s">
        <v>409</v>
      </c>
      <c r="C26" s="163" t="s">
        <v>78</v>
      </c>
      <c r="D26" s="163" t="s">
        <v>79</v>
      </c>
      <c r="E26" s="164" t="s">
        <v>80</v>
      </c>
      <c r="F26" s="164" t="s">
        <v>81</v>
      </c>
      <c r="G26" s="164" t="s">
        <v>150</v>
      </c>
      <c r="H26" s="164" t="s">
        <v>151</v>
      </c>
      <c r="I26" s="164" t="s">
        <v>271</v>
      </c>
      <c r="J26" s="164" t="s">
        <v>272</v>
      </c>
      <c r="K26" s="164" t="s">
        <v>512</v>
      </c>
      <c r="L26" s="164" t="s">
        <v>630</v>
      </c>
      <c r="M26" s="165"/>
      <c r="N26" s="165"/>
      <c r="O26" s="165"/>
      <c r="P26" s="221"/>
    </row>
    <row r="27" spans="2:16">
      <c r="B27" s="163" t="s">
        <v>409</v>
      </c>
      <c r="C27" s="163" t="s">
        <v>78</v>
      </c>
      <c r="D27" s="163" t="s">
        <v>79</v>
      </c>
      <c r="E27" s="164" t="s">
        <v>80</v>
      </c>
      <c r="F27" s="164" t="s">
        <v>81</v>
      </c>
      <c r="G27" s="164" t="s">
        <v>150</v>
      </c>
      <c r="H27" s="164" t="s">
        <v>151</v>
      </c>
      <c r="I27" s="164" t="s">
        <v>88</v>
      </c>
      <c r="J27" s="164" t="s">
        <v>89</v>
      </c>
      <c r="K27" s="164" t="s">
        <v>512</v>
      </c>
      <c r="L27" s="164" t="s">
        <v>630</v>
      </c>
      <c r="M27" s="165"/>
      <c r="N27" s="165"/>
      <c r="O27" s="165"/>
      <c r="P27" s="221"/>
    </row>
    <row r="28" spans="2:16">
      <c r="B28" s="163" t="s">
        <v>409</v>
      </c>
      <c r="C28" s="163" t="s">
        <v>78</v>
      </c>
      <c r="D28" s="163" t="s">
        <v>79</v>
      </c>
      <c r="E28" s="164" t="s">
        <v>80</v>
      </c>
      <c r="F28" s="164" t="s">
        <v>81</v>
      </c>
      <c r="G28" s="164" t="s">
        <v>150</v>
      </c>
      <c r="H28" s="164" t="s">
        <v>151</v>
      </c>
      <c r="I28" s="164" t="s">
        <v>124</v>
      </c>
      <c r="J28" s="164" t="s">
        <v>125</v>
      </c>
      <c r="K28" s="164" t="s">
        <v>512</v>
      </c>
      <c r="L28" s="164" t="s">
        <v>630</v>
      </c>
      <c r="M28" s="165"/>
      <c r="N28" s="165"/>
      <c r="O28" s="165"/>
      <c r="P28" s="221"/>
    </row>
    <row r="29" spans="2:16">
      <c r="B29" s="26"/>
      <c r="C29" s="26"/>
      <c r="D29" s="26"/>
      <c r="E29" s="27"/>
      <c r="F29" s="27"/>
      <c r="G29" s="27"/>
      <c r="H29" s="27"/>
      <c r="I29" s="27"/>
      <c r="J29" s="27"/>
      <c r="K29" s="27"/>
      <c r="L29" s="27"/>
      <c r="M29" s="28"/>
      <c r="N29" s="28"/>
      <c r="O29" s="28"/>
      <c r="P29" s="28"/>
    </row>
    <row r="30" spans="2:16">
      <c r="B30" s="26"/>
      <c r="C30" s="26"/>
      <c r="D30" s="26"/>
      <c r="E30" s="27"/>
      <c r="F30" s="27"/>
      <c r="G30" s="27"/>
      <c r="H30" s="27"/>
      <c r="I30" s="27"/>
      <c r="J30" s="27"/>
      <c r="K30" s="27"/>
      <c r="L30" s="27"/>
      <c r="M30" s="28"/>
      <c r="N30" s="28"/>
      <c r="O30" s="28"/>
      <c r="P30" s="28"/>
    </row>
    <row r="31" spans="2:16">
      <c r="B31" s="26"/>
      <c r="C31" s="26"/>
      <c r="D31" s="26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</row>
    <row r="32" spans="2:16">
      <c r="B32" s="26"/>
      <c r="C32" s="26"/>
      <c r="D32" s="26"/>
      <c r="E32" s="27"/>
      <c r="F32" s="27"/>
      <c r="G32" s="27"/>
      <c r="H32" s="27"/>
      <c r="I32" s="27"/>
      <c r="J32" s="27"/>
      <c r="K32" s="27"/>
      <c r="L32" s="27"/>
      <c r="M32" s="28"/>
      <c r="N32" s="28"/>
      <c r="O32" s="28"/>
      <c r="P32" s="28"/>
    </row>
    <row r="33" spans="2:16">
      <c r="B33" s="26"/>
      <c r="C33" s="26"/>
      <c r="D33" s="26"/>
      <c r="E33" s="27"/>
      <c r="F33" s="27"/>
      <c r="G33" s="27"/>
      <c r="H33" s="27"/>
      <c r="I33" s="27"/>
      <c r="J33" s="27"/>
      <c r="K33" s="27"/>
      <c r="L33" s="27"/>
      <c r="M33" s="28"/>
      <c r="N33" s="28"/>
      <c r="O33" s="28"/>
      <c r="P33" s="28"/>
    </row>
    <row r="34" spans="2:16">
      <c r="B34" s="26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8"/>
      <c r="N34" s="28"/>
      <c r="O34" s="28"/>
      <c r="P34" s="28"/>
    </row>
    <row r="35" spans="2:16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>
      <c r="B36" s="26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8"/>
      <c r="N36" s="28"/>
      <c r="O36" s="28"/>
      <c r="P36" s="28"/>
    </row>
    <row r="37" spans="2:16">
      <c r="B37" s="26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8"/>
      <c r="N37" s="28"/>
      <c r="O37" s="28"/>
      <c r="P37" s="28"/>
    </row>
    <row r="38" spans="2:16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8"/>
      <c r="N38" s="28"/>
      <c r="O38" s="28"/>
      <c r="P38" s="28"/>
    </row>
    <row r="39" spans="2:16">
      <c r="B39" s="26"/>
      <c r="C39" s="26"/>
      <c r="D39" s="26"/>
      <c r="E39" s="27"/>
      <c r="F39" s="27"/>
      <c r="G39" s="27"/>
      <c r="H39" s="27"/>
      <c r="I39" s="27"/>
      <c r="J39" s="27"/>
      <c r="K39" s="27"/>
      <c r="L39" s="27"/>
      <c r="M39" s="28"/>
      <c r="N39" s="28"/>
      <c r="O39" s="28"/>
      <c r="P39" s="28"/>
    </row>
    <row r="40" spans="2:16">
      <c r="B40" s="26"/>
      <c r="C40" s="26"/>
      <c r="D40" s="26"/>
      <c r="E40" s="27"/>
      <c r="F40" s="27"/>
      <c r="G40" s="27"/>
      <c r="H40" s="27"/>
      <c r="I40" s="27"/>
      <c r="J40" s="27"/>
      <c r="K40" s="27"/>
      <c r="L40" s="27"/>
      <c r="M40" s="28"/>
      <c r="N40" s="28"/>
      <c r="O40" s="28"/>
      <c r="P40" s="28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'PLAN RASHODA'!Ispis_naslova</vt:lpstr>
      <vt:lpstr>'Plan za unos u SAP'!Ispis_naslova</vt:lpstr>
      <vt:lpstr>'Opći dio'!Podrucje_ispisa</vt:lpstr>
      <vt:lpstr>'Plan za unos u SAP'!Podrucje_ispisa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 Đuzel</cp:lastModifiedBy>
  <cp:lastPrinted>2018-10-25T06:42:28Z</cp:lastPrinted>
  <dcterms:created xsi:type="dcterms:W3CDTF">2018-09-10T07:36:17Z</dcterms:created>
  <dcterms:modified xsi:type="dcterms:W3CDTF">2018-10-25T06:46:39Z</dcterms:modified>
</cp:coreProperties>
</file>