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C87432C2-7C3F-4149-9CFD-DF10E30CF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4" i="1" l="1"/>
  <c r="G88" i="1"/>
  <c r="G70" i="1"/>
  <c r="G175" i="1" l="1"/>
  <c r="G157" i="1"/>
  <c r="G145" i="1"/>
  <c r="G132" i="1"/>
  <c r="G120" i="1"/>
  <c r="G91" i="1"/>
  <c r="G93" i="1"/>
  <c r="G85" i="1"/>
  <c r="G72" i="1"/>
  <c r="G61" i="1"/>
  <c r="G59" i="1"/>
  <c r="G49" i="1"/>
  <c r="G32" i="1" l="1"/>
  <c r="G228" i="1" l="1"/>
  <c r="G223" i="1"/>
  <c r="G221" i="1"/>
  <c r="G215" i="1"/>
  <c r="G214" i="1"/>
  <c r="G207" i="1"/>
  <c r="G236" i="1" l="1"/>
  <c r="G198" i="1" l="1"/>
  <c r="G193" i="1"/>
  <c r="G190" i="1"/>
  <c r="G188" i="1"/>
  <c r="G179" i="1"/>
  <c r="G163" i="1"/>
  <c r="G152" i="1"/>
  <c r="G138" i="1"/>
  <c r="G114" i="1"/>
  <c r="G110" i="1"/>
  <c r="G108" i="1"/>
  <c r="G103" i="1"/>
  <c r="G98" i="1"/>
  <c r="G80" i="1"/>
  <c r="G75" i="1"/>
  <c r="G66" i="1"/>
  <c r="G63" i="1"/>
  <c r="G39" i="1"/>
  <c r="G14" i="1"/>
  <c r="G25" i="1"/>
  <c r="G27" i="1"/>
  <c r="G243" i="1" l="1"/>
  <c r="G229" i="1" l="1"/>
  <c r="G195" i="1" l="1"/>
  <c r="G186" i="1"/>
  <c r="G184" i="1"/>
  <c r="G181" i="1"/>
  <c r="G177" i="1"/>
  <c r="G161" i="1"/>
  <c r="G159" i="1"/>
  <c r="G148" i="1"/>
  <c r="G135" i="1"/>
  <c r="G129" i="1"/>
  <c r="G127" i="1"/>
  <c r="G124" i="1"/>
  <c r="G122" i="1"/>
  <c r="G77" i="1"/>
  <c r="G68" i="1"/>
  <c r="G44" i="1"/>
  <c r="G41" i="1"/>
  <c r="G36" i="1"/>
  <c r="G34" i="1"/>
  <c r="G12" i="1"/>
</calcChain>
</file>

<file path=xl/sharedStrings.xml><?xml version="1.0" encoding="utf-8"?>
<sst xmlns="http://schemas.openxmlformats.org/spreadsheetml/2006/main" count="718" uniqueCount="264">
  <si>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</si>
  <si>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</si>
  <si>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</si>
  <si>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</si>
  <si>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</si>
  <si>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</si>
  <si>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</si>
  <si>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</si>
  <si>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</si>
  <si>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</si>
  <si>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</si>
  <si>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</si>
  <si>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</si>
  <si>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</si>
  <si>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</si>
  <si>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</si>
  <si>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</si>
  <si>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</si>
  <si>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</si>
  <si>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</si>
  <si>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</si>
  <si>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</si>
  <si>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</si>
  <si>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</si>
  <si>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</si>
  <si>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</si>
  <si>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</si>
  <si>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</si>
  <si>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</si>
  <si>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</si>
  <si>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</si>
  <si>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</si>
  <si>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</si>
  <si>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</si>
  <si>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</si>
  <si>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</si>
  <si>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</si>
  <si>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</si>
  <si>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</si>
  <si>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>Iznošenje i odvoz smeća</t>
  </si>
  <si>
    <t>Petrinja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</si>
  <si>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</si>
  <si>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</si>
  <si>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</si>
  <si>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</si>
  <si>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</si>
  <si>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</si>
  <si>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</si>
  <si>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</si>
  <si>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</si>
  <si>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</si>
  <si>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</si>
  <si>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</si>
  <si>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</si>
  <si>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Međunarodne članarine</t>
  </si>
  <si>
    <t>Usluge banaka</t>
  </si>
  <si>
    <t>Rijeka</t>
  </si>
  <si>
    <t>Usluge platnog prometa</t>
  </si>
  <si>
    <t>Knjige - UF</t>
  </si>
  <si>
    <t>TOKIĆ TRGOVINA d.o.o.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</si>
  <si>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</si>
  <si>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</si>
  <si>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</si>
  <si>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</si>
  <si>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</si>
  <si>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</si>
  <si>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</si>
  <si>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</si>
  <si>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</si>
  <si>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</si>
  <si>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ADRESA:</t>
  </si>
  <si>
    <t>SAVSKA CESTA 77, 10 000 ZAGREB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</si>
  <si>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</si>
  <si>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</si>
  <si>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</si>
  <si>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</si>
  <si>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</si>
  <si>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</si>
  <si>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ELCOP d.o.o.</t>
  </si>
  <si>
    <t xml:space="preserve">Ostali potrošni materijal </t>
  </si>
  <si>
    <t>Obveze za električnu energiju</t>
  </si>
  <si>
    <t>Obveze za grijanje</t>
  </si>
  <si>
    <t xml:space="preserve">Ostali materijal i djelovi za tekuće i ivesticijsko održavanje - ključevi </t>
  </si>
  <si>
    <t>MARINE AIR d.o.o.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</si>
  <si>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</si>
  <si>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</si>
  <si>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</si>
  <si>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</si>
  <si>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</si>
  <si>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</si>
  <si>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</si>
  <si>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</si>
  <si>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 xml:space="preserve">MAG INFORMATIKA </t>
  </si>
  <si>
    <t>Ostale računalne usluge</t>
  </si>
  <si>
    <t>FINA ZAGREB</t>
  </si>
  <si>
    <t xml:space="preserve">Usluge čišćenja, pranja i sl. </t>
  </si>
  <si>
    <t>UKUPNO:</t>
  </si>
  <si>
    <t>Ostale nespomenute usluge</t>
  </si>
  <si>
    <t xml:space="preserve">Tuzemne članarine </t>
  </si>
  <si>
    <t>Sudske pristojbe</t>
  </si>
  <si>
    <t>Djelovi, pribor potrepštine za računalo</t>
  </si>
  <si>
    <t>Stručna praksa izv. studenti</t>
  </si>
  <si>
    <t>MAJHUT BERISLAV</t>
  </si>
  <si>
    <t>UKUPNO</t>
  </si>
  <si>
    <t>Stručno usavršavanje zaposlenika - ostali</t>
  </si>
  <si>
    <t xml:space="preserve">EKULT USLUGE </t>
  </si>
  <si>
    <t>Slovenija</t>
  </si>
  <si>
    <t>Bosna i Hercegovina</t>
  </si>
  <si>
    <t xml:space="preserve">INA - INDUSTRIJA NAFTE d.d. </t>
  </si>
  <si>
    <t>Naknade za korištenje privatnog automobila u službene svrhe-PN</t>
  </si>
  <si>
    <t>Ostale naknade troškova zaposlenima CESTARINA + PARKING + PN</t>
  </si>
  <si>
    <t xml:space="preserve">MAŠA RIMAC JURINOVIĆ </t>
  </si>
  <si>
    <t>STAŠA KUKULJ</t>
  </si>
  <si>
    <t>Obveze za ostali materijal za potrebe redovitog poslovanja</t>
  </si>
  <si>
    <t>REGATA D.O.O.</t>
  </si>
  <si>
    <t xml:space="preserve">EXPRES IZRADA KLJUČEVA </t>
  </si>
  <si>
    <t xml:space="preserve">FRANJEVAČKI SAMOSTAN HERCEGOVAČKE PROVINCIJE </t>
  </si>
  <si>
    <t xml:space="preserve">OSNOVNA ŠKOLA DRAGUTINA TADIJANOVIĆA </t>
  </si>
  <si>
    <t>ZAGREBAČKI HOLDING d.o.o.</t>
  </si>
  <si>
    <t xml:space="preserve">HRVATSKE VODE </t>
  </si>
  <si>
    <t>Komunalna i vodna naknada</t>
  </si>
  <si>
    <t>URBANUM - NEKRETNINE d.o.o.</t>
  </si>
  <si>
    <t>ROTO SVIJET PIĆA</t>
  </si>
  <si>
    <t xml:space="preserve">ATEE AISBL </t>
  </si>
  <si>
    <t>BE0416419911</t>
  </si>
  <si>
    <t>Belgija</t>
  </si>
  <si>
    <t>SVEUČILIŠTE U ZAGREBU</t>
  </si>
  <si>
    <t>Obveze za ostale nespomenute financijske rashode</t>
  </si>
  <si>
    <t>FILIZOFSKI FAKULTET SVEUČILIŠTA U ZAGREBU</t>
  </si>
  <si>
    <t xml:space="preserve">Stipendije i školarine - zaposlenici </t>
  </si>
  <si>
    <t xml:space="preserve">VODOOPSKRBA I ODVODNJA d.o.o. </t>
  </si>
  <si>
    <t>ORLIĆ BACHLER MANDI</t>
  </si>
  <si>
    <t>NOVAK NATAŠA</t>
  </si>
  <si>
    <t>HRANJEC STJEPAN</t>
  </si>
  <si>
    <t>LEVAČIĆ LJUBOMIR</t>
  </si>
  <si>
    <t>ŠIMEK CVITKOVIĆ SONJA</t>
  </si>
  <si>
    <t>Naknade troškova osobama izvan radnog odnosa</t>
  </si>
  <si>
    <t>TRAVANJ</t>
  </si>
  <si>
    <t>SABLIĆ MARIJA</t>
  </si>
  <si>
    <t>BRANIMIR MAGDALENIĆ</t>
  </si>
  <si>
    <t>SONJA ŠIMEK CVITKOVIĆ</t>
  </si>
  <si>
    <t>TATJANA ŽIŽEK</t>
  </si>
  <si>
    <t>LJUBOMIR LEVAČIĆ</t>
  </si>
  <si>
    <t>NATAŠA NOVAK</t>
  </si>
  <si>
    <t>GVOZDEN VESNA</t>
  </si>
  <si>
    <t>ŠUKER BRANKICA</t>
  </si>
  <si>
    <t>ŠANDRK ANICA</t>
  </si>
  <si>
    <t>ŠAJNOVIĆ JOSIPA</t>
  </si>
  <si>
    <t>ŠTAJDOHAR-CONJAR ANKICA</t>
  </si>
  <si>
    <t>GAVRANOVIĆ VUJIĆ MATEJA</t>
  </si>
  <si>
    <t>GAŠPARIĆ LUCIJA</t>
  </si>
  <si>
    <t>DUMBOVIĆ KRISTINA</t>
  </si>
  <si>
    <t>RIJAVEC MAJDA</t>
  </si>
  <si>
    <t>MARŠIĆ TOŠO</t>
  </si>
  <si>
    <t>MODIĆ STANKE KORALJKA</t>
  </si>
  <si>
    <t>LIVAZOVIĆ GORAN</t>
  </si>
  <si>
    <t>ANDRAKA IVA</t>
  </si>
  <si>
    <t>NEMET BORNA</t>
  </si>
  <si>
    <t>ŽIŽEK TATJANA</t>
  </si>
  <si>
    <t>MAGDALENIĆ BRANIMIR</t>
  </si>
  <si>
    <t>MILJEVIĆ-RIĐIČKI RENATA</t>
  </si>
  <si>
    <t>MILJKOVIĆ DUBRAVKA</t>
  </si>
  <si>
    <t>TEŽAK DUBRAVKA</t>
  </si>
  <si>
    <t>BEDNJANEC ANDREA</t>
  </si>
  <si>
    <t>ZUPPA BAKŠA VATROSLAV</t>
  </si>
  <si>
    <t>HERCIGONJA NOVKOVIĆ VESNA</t>
  </si>
  <si>
    <t>JERNEJA HERZOG</t>
  </si>
  <si>
    <t>Zagreb, 17.05.2024.</t>
  </si>
  <si>
    <t xml:space="preserve">MUZEJ MEĐIMURJA ČAKOVEC </t>
  </si>
  <si>
    <t>SVEUČILIŠTE U ZADRU</t>
  </si>
  <si>
    <t>FUNDATIA ACADEMICA A UNIVERSITATII TEHNICE DE CONSTRUCŢII BUKUREŠT</t>
  </si>
  <si>
    <t xml:space="preserve">EUROPEAN ASSOCIATION FOR MUSIC IN SCHOOLS </t>
  </si>
  <si>
    <t xml:space="preserve">UNIVERZA V MARIBORU </t>
  </si>
  <si>
    <t xml:space="preserve">ICMETL </t>
  </si>
  <si>
    <t xml:space="preserve">POSSIBILITY STUDIES NETWORK </t>
  </si>
  <si>
    <t>1ST INTERNATIONAL CONGRESS ON PARSZTANSLATION, INTERLINGUAS AND TRANS</t>
  </si>
  <si>
    <t>UM PEDAGOŠKA FAKULTETA</t>
  </si>
  <si>
    <t>FIEPS</t>
  </si>
  <si>
    <t>Zadar</t>
  </si>
  <si>
    <t>RNCBROBU</t>
  </si>
  <si>
    <t>Rumunjska</t>
  </si>
  <si>
    <t>BE0459068633</t>
  </si>
  <si>
    <t>SI71674705</t>
  </si>
  <si>
    <t xml:space="preserve">DK44146177 </t>
  </si>
  <si>
    <t>Danska</t>
  </si>
  <si>
    <t>Litva</t>
  </si>
  <si>
    <t>Španjolska</t>
  </si>
  <si>
    <t>Sjeverna Makedonija</t>
  </si>
  <si>
    <t>JANKO BULOVIĆ</t>
  </si>
  <si>
    <t>SINIŠA OPIĆ</t>
  </si>
  <si>
    <t xml:space="preserve">ROTO COLOR d.o.o. </t>
  </si>
  <si>
    <t xml:space="preserve">MEĐIMURSKA BS d.o.o. </t>
  </si>
  <si>
    <t>AUTO AKCIJA d.o.o.</t>
  </si>
  <si>
    <t>UNIKOMERC-SERVIS d.o.o.</t>
  </si>
  <si>
    <t>Velika Gorica</t>
  </si>
  <si>
    <t>SMIT COMMERCE d.o.o.</t>
  </si>
  <si>
    <t>MOTORENI d.o.o.</t>
  </si>
  <si>
    <t>TVORNICA STOČNE HRANE d.o.o.</t>
  </si>
  <si>
    <t>PROGRESSOF d.o.o.</t>
  </si>
  <si>
    <t>KARAVAN STOLARIJA d.o.o.</t>
  </si>
  <si>
    <t>Nedelišće</t>
  </si>
  <si>
    <t>GANYMEDES d.o.o.</t>
  </si>
  <si>
    <t>Potrošni naterijal - nastava</t>
  </si>
  <si>
    <t>IGLU ŠPORT d.o.o.</t>
  </si>
  <si>
    <t>Službena, radna i zaštitna odjeća i obuća</t>
  </si>
  <si>
    <t>PIN TRGOVINE NAŠICE d.o.o.</t>
  </si>
  <si>
    <t>Našice</t>
  </si>
  <si>
    <t xml:space="preserve">TURISTIČKA AGENCIJA SPERANZA </t>
  </si>
  <si>
    <t>EUROPEAN ASSOCIATION FOR MUSIC IN SCHOOLS</t>
  </si>
  <si>
    <t>UDRUŽENJE ZA PODRŠKU I REATIVNI RAZVOJ TUZLA</t>
  </si>
  <si>
    <t>MEĐIMURIJE ZAING d.o.o.</t>
  </si>
  <si>
    <t xml:space="preserve">Čakovec </t>
  </si>
  <si>
    <t xml:space="preserve">Usluge tekućeg i investicijskog održavanja </t>
  </si>
  <si>
    <t>JMV METALIK d.o.o.</t>
  </si>
  <si>
    <t>Ivanovec</t>
  </si>
  <si>
    <t>Tovedo d.o.o.</t>
  </si>
  <si>
    <t>Promidžbeni materijal</t>
  </si>
  <si>
    <t>BORA d.o.o.</t>
  </si>
  <si>
    <t>T-MOBILE HRVATSKA d.o.o.</t>
  </si>
  <si>
    <t>3 K. F. d.o.o.</t>
  </si>
  <si>
    <t>SINDIKAT GRADNJA d.o.o.</t>
  </si>
  <si>
    <t xml:space="preserve">OSNOVNA ŠKOLA IZIDORA KRŠNJAVOGA </t>
  </si>
  <si>
    <t>ODVJETNIČKO DRUŠTVO ARLOVIĆ I KUKILO d.o.o.</t>
  </si>
  <si>
    <t>Usluge odvjetnika, javnog bilježnika i pravnog savjetovanja</t>
  </si>
  <si>
    <t>NEAZAVISNI SINDIKAT ZNANOSTI I VISOKOG OBRAZOVANJA</t>
  </si>
  <si>
    <t xml:space="preserve">DJEČJI VRTIĆ KOLIBRI </t>
  </si>
  <si>
    <t>DJEČJI VRTIĆ VRAPČIĆ</t>
  </si>
  <si>
    <t>Đelekovec</t>
  </si>
  <si>
    <t>SOLUM INŽINJERING d.o.o.</t>
  </si>
  <si>
    <t>Konzalting i nadzor</t>
  </si>
  <si>
    <t>SINTEGRAS d.o.o.</t>
  </si>
  <si>
    <t>INTERCEPTOR PROJECT j.d.o.o.</t>
  </si>
  <si>
    <t>INTERKONZALTING d.o.o.</t>
  </si>
  <si>
    <t>BIM PROJEKT d.o.o.</t>
  </si>
  <si>
    <t>SVEUČILIŠTE U ZAGREBU GRAĐEVINSKI FAKULTET</t>
  </si>
  <si>
    <t>FAST SPRING</t>
  </si>
  <si>
    <t>EU372017645</t>
  </si>
  <si>
    <t xml:space="preserve">LEXICAL COMPUTING </t>
  </si>
  <si>
    <t>CZ29295491</t>
  </si>
  <si>
    <t>SAD</t>
  </si>
  <si>
    <t>Češka</t>
  </si>
  <si>
    <t>PRINT FACTORY d.o.o.</t>
  </si>
  <si>
    <t>Usluge kopiranja i uvezivanja</t>
  </si>
  <si>
    <t>CVJEĆARNICA ANKICA</t>
  </si>
  <si>
    <t>Uređenje prostora - dekor, cvijeće i aranžmani za UF</t>
  </si>
  <si>
    <t xml:space="preserve">VRTLARIJA VIJENAC d.o.o. </t>
  </si>
  <si>
    <t>Strahoninec</t>
  </si>
  <si>
    <t>AUTOPRAONICA IMMERS ENT d.o.o.</t>
  </si>
  <si>
    <t>AGENCIJA ZA KOMERCIJALNU DJELATNOST d.o.o.</t>
  </si>
  <si>
    <t>DECENTIA d.o.o.</t>
  </si>
  <si>
    <t xml:space="preserve">DUPIN d.o.o. </t>
  </si>
  <si>
    <t>STUDENSTSKI CENTAR VARAŽDIN</t>
  </si>
  <si>
    <t>LIDIJA OBRT ZA CVJEĆARSKE USLUGE</t>
  </si>
  <si>
    <t>KAUFLAND HRVATSKA k.d.</t>
  </si>
  <si>
    <t xml:space="preserve">BACINGER SPOMENKA OPG </t>
  </si>
  <si>
    <t xml:space="preserve">HRVATSKO PEDAGOŠKI KJIŽEVNI ZBOR </t>
  </si>
  <si>
    <t>DRŽAVNI PRORAČUN</t>
  </si>
  <si>
    <t>NBRMMK2X</t>
  </si>
  <si>
    <t>NEXI CROATIA d.o.o.</t>
  </si>
  <si>
    <t>ERST&amp;STEIERMARKISCHE BANK d.o.o.</t>
  </si>
  <si>
    <t>FORMA d.o.o.</t>
  </si>
  <si>
    <t>Ostali građevinski objekti</t>
  </si>
  <si>
    <t>ŠKOLSKA KNJIGA d.o.o.</t>
  </si>
  <si>
    <t xml:space="preserve">OGNJIŠTE - NAKLADNA ZADRUGA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</si>
</sst>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ptos Narrow"/>
      <family val="2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5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" fontId="1" fillId="6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/>
    </xf>
    <xf numFmtId="4" fontId="4" fillId="7" borderId="1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6" borderId="1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4" fontId="0" fillId="0" borderId="0" xfId="0" applyNumberFormat="1"/>
    <xf numFmtId="4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3" borderId="0" xfId="0" applyFont="1" applyFill="1"/>
    <xf numFmtId="0" fontId="6" fillId="3" borderId="0" xfId="0" applyFont="1" applyFill="1"/>
    <xf numFmtId="0" fontId="6" fillId="0" borderId="0" xfId="0" applyFont="1"/>
    <xf numFmtId="0" fontId="6" fillId="4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wrapText="1"/>
    </xf>
    <xf numFmtId="4" fontId="1" fillId="6" borderId="1" xfId="0" applyNumberFormat="1" applyFont="1" applyFill="1" applyBorder="1" applyAlignment="1">
      <alignment horizontal="right" wrapText="1"/>
    </xf>
    <xf numFmtId="4" fontId="13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/>
    <xf numFmtId="4" fontId="14" fillId="6" borderId="1" xfId="0" applyNumberFormat="1" applyFont="1" applyFill="1" applyBorder="1" applyAlignment="1">
      <alignment wrapText="1"/>
    </xf>
    <xf numFmtId="4" fontId="13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6" borderId="1" xfId="0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0" fontId="15" fillId="3" borderId="0" xfId="0" applyFont="1" applyFill="1"/>
    <xf numFmtId="0" fontId="7" fillId="3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0" xfId="0" applyFont="1"/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5" fillId="4" borderId="0" xfId="0" applyFont="1" applyFill="1"/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8" fillId="6" borderId="15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6" borderId="15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5" borderId="7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8" fillId="0" borderId="15" xfId="0" applyFont="1" applyBorder="1"/>
    <xf numFmtId="0" fontId="8" fillId="0" borderId="13" xfId="0" applyFont="1" applyBorder="1"/>
    <xf numFmtId="0" fontId="8" fillId="0" borderId="14" xfId="0" applyFont="1" applyBorder="1"/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1" xfId="0" applyFont="1" applyBorder="1"/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/>
    </xf>
    <xf numFmtId="0" fontId="10" fillId="6" borderId="13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9" fillId="0" borderId="15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1" fillId="6" borderId="15" xfId="0" applyFont="1" applyFill="1" applyBorder="1" applyAlignment="1">
      <alignment horizontal="left" wrapText="1"/>
    </xf>
    <xf numFmtId="0" fontId="1" fillId="6" borderId="13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left" wrapText="1"/>
    </xf>
    <xf numFmtId="0" fontId="10" fillId="0" borderId="7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7" xfId="0" applyFont="1" applyBorder="1"/>
    <xf numFmtId="0" fontId="8" fillId="0" borderId="1" xfId="0" applyFont="1" applyBorder="1"/>
    <xf numFmtId="0" fontId="1" fillId="6" borderId="15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0" fontId="15" fillId="3" borderId="0" xfId="0" applyFont="1" applyFill="1"/>
    <xf numFmtId="0" fontId="15" fillId="4" borderId="0" xfId="0" applyFont="1" applyFill="1" applyAlignment="1">
      <alignment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9" fillId="2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6" borderId="15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0" fillId="0" borderId="15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4"/>
  <sheetViews>
    <sheetView tabSelected="1" zoomScale="130" zoomScaleNormal="130" workbookViewId="0">
      <pane ySplit="1" topLeftCell="A14" activePane="bottomLeft" state="frozen"/>
      <selection pane="bottomLeft" activeCell="J8" sqref="J8"/>
    </sheetView>
  </sheetViews>
  <sheetFormatPr defaultRowHeight="15.75" x14ac:dyDescent="0.25"/>
  <cols>
    <col min="1" max="2" width="9.140625" style="69"/>
    <col min="3" max="3" width="12" style="69" customWidth="1"/>
    <col min="4" max="4" width="5.5703125" style="69" customWidth="1"/>
    <col min="5" max="5" width="15" style="72" customWidth="1"/>
    <col min="6" max="6" width="18.85546875" style="72" customWidth="1"/>
    <col min="7" max="7" width="12.85546875" style="51" customWidth="1"/>
    <col min="8" max="9" width="9.140625" style="69"/>
    <col min="10" max="10" width="8.5703125" style="69" customWidth="1"/>
    <col min="11" max="11" width="3.5703125" style="69" hidden="1" customWidth="1"/>
    <col min="12" max="12" width="8.85546875" style="69" hidden="1" customWidth="1"/>
    <col min="13" max="13" width="30.5703125" style="69" customWidth="1"/>
    <col min="16" max="16" width="10.7109375" bestFit="1" customWidth="1"/>
    <col min="17" max="17" width="9.7109375" bestFit="1" customWidth="1"/>
  </cols>
  <sheetData>
    <row r="1" spans="1:13" x14ac:dyDescent="0.25">
      <c r="A1" s="150" t="s">
        <v>0</v>
      </c>
      <c r="B1" s="150"/>
      <c r="C1" s="65" t="s">
        <v>1</v>
      </c>
      <c r="D1" s="65"/>
      <c r="E1" s="66"/>
      <c r="F1" s="66"/>
      <c r="G1" s="49"/>
      <c r="H1" s="65"/>
      <c r="I1" s="150" t="s">
        <v>167</v>
      </c>
      <c r="J1" s="155"/>
      <c r="K1" s="155"/>
      <c r="L1" s="155"/>
      <c r="M1" s="155"/>
    </row>
    <row r="2" spans="1:13" x14ac:dyDescent="0.25">
      <c r="A2" s="67" t="s">
        <v>70</v>
      </c>
      <c r="B2" s="67"/>
      <c r="C2" s="65" t="s">
        <v>71</v>
      </c>
      <c r="D2" s="65"/>
      <c r="E2" s="66"/>
      <c r="F2" s="68"/>
      <c r="G2" s="50"/>
      <c r="H2" s="67"/>
      <c r="I2" s="67"/>
      <c r="J2" s="67"/>
      <c r="K2" s="67"/>
      <c r="L2" s="67"/>
      <c r="M2" s="67"/>
    </row>
    <row r="3" spans="1:13" x14ac:dyDescent="0.25">
      <c r="A3" s="67" t="s">
        <v>72</v>
      </c>
      <c r="B3" s="67"/>
      <c r="C3" s="159">
        <v>72226488129</v>
      </c>
      <c r="D3" s="159"/>
      <c r="E3" s="159"/>
      <c r="F3" s="68"/>
      <c r="G3" s="50"/>
      <c r="H3" s="67"/>
      <c r="I3" s="67"/>
      <c r="J3" s="67"/>
      <c r="K3" s="67"/>
      <c r="L3" s="67"/>
      <c r="M3" s="67"/>
    </row>
    <row r="4" spans="1:13" x14ac:dyDescent="0.25">
      <c r="C4" s="70"/>
      <c r="D4" s="70"/>
      <c r="E4" s="71"/>
    </row>
    <row r="5" spans="1:13" x14ac:dyDescent="0.25">
      <c r="C5" s="70"/>
      <c r="D5" s="70"/>
      <c r="E5" s="71"/>
    </row>
    <row r="6" spans="1:13" x14ac:dyDescent="0.25">
      <c r="A6" s="151" t="s">
        <v>73</v>
      </c>
      <c r="B6" s="151"/>
      <c r="C6" s="151"/>
      <c r="D6" s="151"/>
      <c r="E6" s="73" t="s">
        <v>137</v>
      </c>
      <c r="F6" s="74" t="s">
        <v>2</v>
      </c>
      <c r="G6" s="52"/>
      <c r="H6" s="75"/>
      <c r="I6" s="75"/>
      <c r="J6" s="75"/>
      <c r="K6" s="75"/>
      <c r="L6" s="75"/>
      <c r="M6" s="75"/>
    </row>
    <row r="9" spans="1:13" ht="16.5" thickBot="1" x14ac:dyDescent="0.3">
      <c r="L9" s="154" t="s">
        <v>7</v>
      </c>
      <c r="M9" s="154"/>
    </row>
    <row r="10" spans="1:13" ht="47.45" customHeight="1" x14ac:dyDescent="0.25">
      <c r="A10" s="152" t="s">
        <v>3</v>
      </c>
      <c r="B10" s="153"/>
      <c r="C10" s="153"/>
      <c r="D10" s="153"/>
      <c r="E10" s="76" t="s">
        <v>4</v>
      </c>
      <c r="F10" s="77" t="s">
        <v>75</v>
      </c>
      <c r="G10" s="53" t="s">
        <v>5</v>
      </c>
      <c r="H10" s="76" t="s">
        <v>76</v>
      </c>
      <c r="I10" s="156" t="s">
        <v>6</v>
      </c>
      <c r="J10" s="157"/>
      <c r="K10" s="157"/>
      <c r="L10" s="157"/>
      <c r="M10" s="158"/>
    </row>
    <row r="11" spans="1:13" ht="15.75" customHeight="1" x14ac:dyDescent="0.25">
      <c r="A11" s="108" t="s">
        <v>20</v>
      </c>
      <c r="B11" s="109"/>
      <c r="C11" s="109"/>
      <c r="D11" s="109"/>
      <c r="E11" s="12">
        <v>82031999604</v>
      </c>
      <c r="F11" s="12" t="s">
        <v>8</v>
      </c>
      <c r="G11" s="24">
        <v>1154.7</v>
      </c>
      <c r="H11" s="35">
        <v>32121</v>
      </c>
      <c r="I11" s="93" t="s">
        <v>9</v>
      </c>
      <c r="J11" s="93"/>
      <c r="K11" s="93"/>
      <c r="L11" s="93"/>
      <c r="M11" s="94"/>
    </row>
    <row r="12" spans="1:13" ht="15" x14ac:dyDescent="0.25">
      <c r="A12" s="100" t="s">
        <v>10</v>
      </c>
      <c r="B12" s="101"/>
      <c r="C12" s="101"/>
      <c r="D12" s="101"/>
      <c r="E12" s="3"/>
      <c r="F12" s="3"/>
      <c r="G12" s="25">
        <f>G11</f>
        <v>1154.7</v>
      </c>
      <c r="H12" s="36"/>
      <c r="I12" s="102"/>
      <c r="J12" s="102"/>
      <c r="K12" s="102"/>
      <c r="L12" s="102"/>
      <c r="M12" s="103"/>
    </row>
    <row r="13" spans="1:13" ht="15" x14ac:dyDescent="0.25">
      <c r="A13" s="107" t="s">
        <v>105</v>
      </c>
      <c r="B13" s="93"/>
      <c r="C13" s="93"/>
      <c r="D13" s="93"/>
      <c r="E13" s="10">
        <v>24535211509</v>
      </c>
      <c r="F13" s="12" t="s">
        <v>8</v>
      </c>
      <c r="G13" s="24">
        <v>120</v>
      </c>
      <c r="H13" s="35">
        <v>32131</v>
      </c>
      <c r="I13" s="93" t="s">
        <v>104</v>
      </c>
      <c r="J13" s="93"/>
      <c r="K13" s="93"/>
      <c r="L13" s="93"/>
      <c r="M13" s="94"/>
    </row>
    <row r="14" spans="1:13" ht="15" x14ac:dyDescent="0.25">
      <c r="A14" s="100" t="s">
        <v>10</v>
      </c>
      <c r="B14" s="101"/>
      <c r="C14" s="101"/>
      <c r="D14" s="101"/>
      <c r="E14" s="3"/>
      <c r="F14" s="3"/>
      <c r="G14" s="25">
        <f>SUM(G13:G13)</f>
        <v>120</v>
      </c>
      <c r="H14" s="36"/>
      <c r="I14" s="102"/>
      <c r="J14" s="102"/>
      <c r="K14" s="102"/>
      <c r="L14" s="102"/>
      <c r="M14" s="103"/>
    </row>
    <row r="15" spans="1:13" ht="15" x14ac:dyDescent="0.25">
      <c r="A15" s="145" t="s">
        <v>168</v>
      </c>
      <c r="B15" s="146"/>
      <c r="C15" s="146"/>
      <c r="D15" s="146"/>
      <c r="E15" s="45">
        <v>24052785077</v>
      </c>
      <c r="F15" s="21" t="s">
        <v>38</v>
      </c>
      <c r="G15" s="54">
        <v>104</v>
      </c>
      <c r="H15" s="78">
        <v>32132</v>
      </c>
      <c r="I15" s="128" t="s">
        <v>19</v>
      </c>
      <c r="J15" s="129"/>
      <c r="K15" s="129"/>
      <c r="L15" s="129"/>
      <c r="M15" s="130"/>
    </row>
    <row r="16" spans="1:13" ht="15" x14ac:dyDescent="0.25">
      <c r="A16" s="147" t="s">
        <v>169</v>
      </c>
      <c r="B16" s="148"/>
      <c r="C16" s="148"/>
      <c r="D16" s="149"/>
      <c r="E16" s="20">
        <v>10839679016</v>
      </c>
      <c r="F16" s="19" t="s">
        <v>178</v>
      </c>
      <c r="G16" s="55">
        <v>100</v>
      </c>
      <c r="H16" s="78">
        <v>32132</v>
      </c>
      <c r="I16" s="128" t="s">
        <v>19</v>
      </c>
      <c r="J16" s="129"/>
      <c r="K16" s="129"/>
      <c r="L16" s="129"/>
      <c r="M16" s="130"/>
    </row>
    <row r="17" spans="1:19" ht="15" x14ac:dyDescent="0.25">
      <c r="A17" s="137" t="s">
        <v>170</v>
      </c>
      <c r="B17" s="138"/>
      <c r="C17" s="138"/>
      <c r="D17" s="139"/>
      <c r="E17" s="22" t="s">
        <v>179</v>
      </c>
      <c r="F17" s="19" t="s">
        <v>180</v>
      </c>
      <c r="G17" s="55">
        <v>70</v>
      </c>
      <c r="H17" s="78">
        <v>32132</v>
      </c>
      <c r="I17" s="128" t="s">
        <v>19</v>
      </c>
      <c r="J17" s="129"/>
      <c r="K17" s="129"/>
      <c r="L17" s="129"/>
      <c r="M17" s="130"/>
      <c r="O17" s="1"/>
    </row>
    <row r="18" spans="1:19" ht="15" x14ac:dyDescent="0.25">
      <c r="A18" s="140" t="s">
        <v>171</v>
      </c>
      <c r="B18" s="141"/>
      <c r="C18" s="141"/>
      <c r="D18" s="142"/>
      <c r="E18" s="22" t="s">
        <v>181</v>
      </c>
      <c r="F18" s="19" t="s">
        <v>125</v>
      </c>
      <c r="G18" s="55">
        <v>215</v>
      </c>
      <c r="H18" s="78">
        <v>32132</v>
      </c>
      <c r="I18" s="128" t="s">
        <v>19</v>
      </c>
      <c r="J18" s="129"/>
      <c r="K18" s="129"/>
      <c r="L18" s="129"/>
      <c r="M18" s="130"/>
    </row>
    <row r="19" spans="1:19" ht="15" x14ac:dyDescent="0.25">
      <c r="A19" s="131" t="s">
        <v>172</v>
      </c>
      <c r="B19" s="132"/>
      <c r="C19" s="132"/>
      <c r="D19" s="133"/>
      <c r="E19" s="22" t="s">
        <v>182</v>
      </c>
      <c r="F19" s="19" t="s">
        <v>106</v>
      </c>
      <c r="G19" s="55">
        <v>50</v>
      </c>
      <c r="H19" s="78">
        <v>32132</v>
      </c>
      <c r="I19" s="128" t="s">
        <v>19</v>
      </c>
      <c r="J19" s="129"/>
      <c r="K19" s="129"/>
      <c r="L19" s="129"/>
      <c r="M19" s="130"/>
      <c r="P19" s="43"/>
    </row>
    <row r="20" spans="1:19" ht="15" x14ac:dyDescent="0.25">
      <c r="A20" s="134" t="s">
        <v>173</v>
      </c>
      <c r="B20" s="135"/>
      <c r="C20" s="135"/>
      <c r="D20" s="136"/>
      <c r="E20" s="46">
        <v>304744558</v>
      </c>
      <c r="F20" s="20" t="s">
        <v>185</v>
      </c>
      <c r="G20" s="55">
        <v>243.96</v>
      </c>
      <c r="H20" s="78">
        <v>32132</v>
      </c>
      <c r="I20" s="128" t="s">
        <v>19</v>
      </c>
      <c r="J20" s="129"/>
      <c r="K20" s="129"/>
      <c r="L20" s="129"/>
      <c r="M20" s="130"/>
    </row>
    <row r="21" spans="1:19" ht="15" customHeight="1" x14ac:dyDescent="0.25">
      <c r="A21" s="131" t="s">
        <v>174</v>
      </c>
      <c r="B21" s="132"/>
      <c r="C21" s="132"/>
      <c r="D21" s="133"/>
      <c r="E21" s="22" t="s">
        <v>183</v>
      </c>
      <c r="F21" s="19" t="s">
        <v>184</v>
      </c>
      <c r="G21" s="55">
        <v>421.65</v>
      </c>
      <c r="H21" s="78">
        <v>32132</v>
      </c>
      <c r="I21" s="128" t="s">
        <v>19</v>
      </c>
      <c r="J21" s="129"/>
      <c r="K21" s="129"/>
      <c r="L21" s="129"/>
      <c r="M21" s="130"/>
      <c r="O21" s="168"/>
      <c r="P21" s="168"/>
      <c r="Q21" s="168"/>
      <c r="R21" s="168"/>
      <c r="S21" s="168"/>
    </row>
    <row r="22" spans="1:19" ht="15" x14ac:dyDescent="0.25">
      <c r="A22" s="140" t="s">
        <v>175</v>
      </c>
      <c r="B22" s="141"/>
      <c r="C22" s="141"/>
      <c r="D22" s="142"/>
      <c r="E22" s="22">
        <v>647158313</v>
      </c>
      <c r="F22" s="19" t="s">
        <v>186</v>
      </c>
      <c r="G22" s="55">
        <v>90</v>
      </c>
      <c r="H22" s="78">
        <v>32132</v>
      </c>
      <c r="I22" s="128" t="s">
        <v>19</v>
      </c>
      <c r="J22" s="129"/>
      <c r="K22" s="129"/>
      <c r="L22" s="129"/>
      <c r="M22" s="130"/>
    </row>
    <row r="23" spans="1:19" ht="15" x14ac:dyDescent="0.25">
      <c r="A23" s="147" t="s">
        <v>176</v>
      </c>
      <c r="B23" s="148"/>
      <c r="C23" s="148"/>
      <c r="D23" s="149"/>
      <c r="E23" s="20" t="s">
        <v>182</v>
      </c>
      <c r="F23" s="19" t="s">
        <v>106</v>
      </c>
      <c r="G23" s="55">
        <v>170</v>
      </c>
      <c r="H23" s="78">
        <v>32132</v>
      </c>
      <c r="I23" s="128" t="s">
        <v>19</v>
      </c>
      <c r="J23" s="129"/>
      <c r="K23" s="129"/>
      <c r="L23" s="129"/>
      <c r="M23" s="130"/>
    </row>
    <row r="24" spans="1:19" ht="15" x14ac:dyDescent="0.25">
      <c r="A24" s="131" t="s">
        <v>177</v>
      </c>
      <c r="B24" s="132"/>
      <c r="C24" s="132"/>
      <c r="D24" s="133"/>
      <c r="E24" s="20" t="s">
        <v>257</v>
      </c>
      <c r="F24" s="19" t="s">
        <v>187</v>
      </c>
      <c r="G24" s="55">
        <v>800</v>
      </c>
      <c r="H24" s="78">
        <v>32132</v>
      </c>
      <c r="I24" s="128" t="s">
        <v>19</v>
      </c>
      <c r="J24" s="129"/>
      <c r="K24" s="129"/>
      <c r="L24" s="129"/>
      <c r="M24" s="130"/>
    </row>
    <row r="25" spans="1:19" ht="15" x14ac:dyDescent="0.25">
      <c r="A25" s="100" t="s">
        <v>10</v>
      </c>
      <c r="B25" s="101"/>
      <c r="C25" s="101"/>
      <c r="D25" s="101"/>
      <c r="E25" s="3"/>
      <c r="F25" s="3"/>
      <c r="G25" s="25">
        <f>SUM(G15:G24)</f>
        <v>2264.61</v>
      </c>
      <c r="H25" s="36"/>
      <c r="I25" s="102"/>
      <c r="J25" s="102"/>
      <c r="K25" s="102"/>
      <c r="L25" s="102"/>
      <c r="M25" s="103"/>
    </row>
    <row r="26" spans="1:19" ht="15" x14ac:dyDescent="0.25">
      <c r="A26" s="169" t="s">
        <v>108</v>
      </c>
      <c r="B26" s="170"/>
      <c r="C26" s="170"/>
      <c r="D26" s="171"/>
      <c r="E26" s="5">
        <v>27759560625</v>
      </c>
      <c r="F26" s="4" t="s">
        <v>8</v>
      </c>
      <c r="G26" s="26">
        <v>91.33</v>
      </c>
      <c r="H26" s="37">
        <v>32140</v>
      </c>
      <c r="I26" s="14" t="s">
        <v>109</v>
      </c>
      <c r="J26" s="14"/>
      <c r="K26" s="14"/>
      <c r="L26" s="14"/>
      <c r="M26" s="15"/>
    </row>
    <row r="27" spans="1:19" ht="15" x14ac:dyDescent="0.25">
      <c r="A27" s="100" t="s">
        <v>10</v>
      </c>
      <c r="B27" s="101"/>
      <c r="C27" s="101"/>
      <c r="D27" s="101"/>
      <c r="E27" s="3"/>
      <c r="F27" s="3"/>
      <c r="G27" s="25">
        <f>G26</f>
        <v>91.33</v>
      </c>
      <c r="H27" s="36"/>
      <c r="I27" s="102"/>
      <c r="J27" s="102"/>
      <c r="K27" s="102"/>
      <c r="L27" s="102"/>
      <c r="M27" s="103"/>
    </row>
    <row r="28" spans="1:19" ht="15" x14ac:dyDescent="0.25">
      <c r="A28" s="125" t="s">
        <v>188</v>
      </c>
      <c r="B28" s="126"/>
      <c r="C28" s="126"/>
      <c r="D28" s="127"/>
      <c r="E28" s="10" t="s">
        <v>15</v>
      </c>
      <c r="F28" s="4" t="s">
        <v>15</v>
      </c>
      <c r="G28" s="26">
        <v>23.6</v>
      </c>
      <c r="H28" s="37">
        <v>32141</v>
      </c>
      <c r="I28" s="14" t="s">
        <v>110</v>
      </c>
      <c r="J28" s="14"/>
      <c r="K28" s="14"/>
      <c r="L28" s="14"/>
      <c r="M28" s="15"/>
    </row>
    <row r="29" spans="1:19" ht="15" x14ac:dyDescent="0.25">
      <c r="A29" s="125" t="s">
        <v>189</v>
      </c>
      <c r="B29" s="126"/>
      <c r="C29" s="126"/>
      <c r="D29" s="127"/>
      <c r="E29" s="10" t="s">
        <v>15</v>
      </c>
      <c r="F29" s="4" t="s">
        <v>15</v>
      </c>
      <c r="G29" s="26">
        <v>138.02000000000001</v>
      </c>
      <c r="H29" s="37">
        <v>32141</v>
      </c>
      <c r="I29" s="14" t="s">
        <v>110</v>
      </c>
      <c r="J29" s="14"/>
      <c r="K29" s="14"/>
      <c r="L29" s="14"/>
      <c r="M29" s="15"/>
    </row>
    <row r="30" spans="1:19" ht="15" x14ac:dyDescent="0.25">
      <c r="A30" s="125" t="s">
        <v>111</v>
      </c>
      <c r="B30" s="126"/>
      <c r="C30" s="126"/>
      <c r="D30" s="126"/>
      <c r="E30" s="10" t="s">
        <v>15</v>
      </c>
      <c r="F30" s="4" t="s">
        <v>15</v>
      </c>
      <c r="G30" s="26">
        <v>16.38</v>
      </c>
      <c r="H30" s="37">
        <v>32141</v>
      </c>
      <c r="I30" s="14" t="s">
        <v>110</v>
      </c>
      <c r="J30" s="14"/>
      <c r="K30" s="14"/>
      <c r="L30" s="14"/>
      <c r="M30" s="15"/>
      <c r="N30" s="2"/>
    </row>
    <row r="31" spans="1:19" ht="15" x14ac:dyDescent="0.25">
      <c r="A31" s="125" t="s">
        <v>112</v>
      </c>
      <c r="B31" s="126"/>
      <c r="C31" s="126"/>
      <c r="D31" s="126"/>
      <c r="E31" s="10" t="s">
        <v>15</v>
      </c>
      <c r="F31" s="4" t="s">
        <v>15</v>
      </c>
      <c r="G31" s="26">
        <v>30.64</v>
      </c>
      <c r="H31" s="37">
        <v>32141</v>
      </c>
      <c r="I31" s="14" t="s">
        <v>110</v>
      </c>
      <c r="J31" s="14"/>
      <c r="K31" s="14"/>
      <c r="L31" s="14"/>
      <c r="M31" s="15"/>
      <c r="N31" s="2"/>
    </row>
    <row r="32" spans="1:19" ht="15" x14ac:dyDescent="0.25">
      <c r="A32" s="100" t="s">
        <v>10</v>
      </c>
      <c r="B32" s="101"/>
      <c r="C32" s="101"/>
      <c r="D32" s="101"/>
      <c r="E32" s="3"/>
      <c r="F32" s="3"/>
      <c r="G32" s="25">
        <f>SUM(G28:G31)</f>
        <v>208.64</v>
      </c>
      <c r="H32" s="36"/>
      <c r="I32" s="102"/>
      <c r="J32" s="102"/>
      <c r="K32" s="102"/>
      <c r="L32" s="102"/>
      <c r="M32" s="103"/>
    </row>
    <row r="33" spans="1:13" ht="15" x14ac:dyDescent="0.25">
      <c r="A33" s="107" t="s">
        <v>12</v>
      </c>
      <c r="B33" s="93"/>
      <c r="C33" s="93"/>
      <c r="D33" s="93"/>
      <c r="E33" s="12">
        <v>25008163511</v>
      </c>
      <c r="F33" s="12" t="s">
        <v>8</v>
      </c>
      <c r="G33" s="24">
        <v>659.5</v>
      </c>
      <c r="H33" s="35">
        <v>322111</v>
      </c>
      <c r="I33" s="93" t="s">
        <v>11</v>
      </c>
      <c r="J33" s="93"/>
      <c r="K33" s="93"/>
      <c r="L33" s="93"/>
      <c r="M33" s="94"/>
    </row>
    <row r="34" spans="1:13" ht="15" x14ac:dyDescent="0.25">
      <c r="A34" s="100" t="s">
        <v>10</v>
      </c>
      <c r="B34" s="101"/>
      <c r="C34" s="101"/>
      <c r="D34" s="101"/>
      <c r="E34" s="3"/>
      <c r="F34" s="3"/>
      <c r="G34" s="25">
        <f>G33</f>
        <v>659.5</v>
      </c>
      <c r="H34" s="36"/>
      <c r="I34" s="102"/>
      <c r="J34" s="102"/>
      <c r="K34" s="102"/>
      <c r="L34" s="102"/>
      <c r="M34" s="103"/>
    </row>
    <row r="35" spans="1:13" ht="15" x14ac:dyDescent="0.25">
      <c r="A35" s="107" t="s">
        <v>13</v>
      </c>
      <c r="B35" s="93"/>
      <c r="C35" s="93"/>
      <c r="D35" s="93"/>
      <c r="E35" s="12">
        <v>9674352276</v>
      </c>
      <c r="F35" s="12" t="s">
        <v>8</v>
      </c>
      <c r="G35" s="24">
        <v>2637.78</v>
      </c>
      <c r="H35" s="35">
        <v>322114</v>
      </c>
      <c r="I35" s="93" t="s">
        <v>14</v>
      </c>
      <c r="J35" s="93"/>
      <c r="K35" s="93"/>
      <c r="L35" s="93"/>
      <c r="M35" s="94"/>
    </row>
    <row r="36" spans="1:13" ht="17.45" customHeight="1" x14ac:dyDescent="0.25">
      <c r="A36" s="100" t="s">
        <v>10</v>
      </c>
      <c r="B36" s="101"/>
      <c r="C36" s="101"/>
      <c r="D36" s="101"/>
      <c r="E36" s="3"/>
      <c r="F36" s="3"/>
      <c r="G36" s="25">
        <f>G35</f>
        <v>2637.78</v>
      </c>
      <c r="H36" s="36"/>
      <c r="I36" s="102"/>
      <c r="J36" s="102"/>
      <c r="K36" s="102"/>
      <c r="L36" s="102"/>
      <c r="M36" s="103"/>
    </row>
    <row r="37" spans="1:13" ht="15" x14ac:dyDescent="0.25">
      <c r="A37" s="107" t="s">
        <v>32</v>
      </c>
      <c r="B37" s="93"/>
      <c r="C37" s="93"/>
      <c r="D37" s="93"/>
      <c r="E37" s="10">
        <v>70346031690</v>
      </c>
      <c r="F37" s="12" t="s">
        <v>8</v>
      </c>
      <c r="G37" s="27">
        <v>135.41999999999999</v>
      </c>
      <c r="H37" s="35">
        <v>322115</v>
      </c>
      <c r="I37" s="93" t="s">
        <v>100</v>
      </c>
      <c r="J37" s="93"/>
      <c r="K37" s="93"/>
      <c r="L37" s="93"/>
      <c r="M37" s="94"/>
    </row>
    <row r="38" spans="1:13" ht="16.899999999999999" customHeight="1" x14ac:dyDescent="0.25">
      <c r="A38" s="107" t="s">
        <v>12</v>
      </c>
      <c r="B38" s="93"/>
      <c r="C38" s="93"/>
      <c r="D38" s="93"/>
      <c r="E38" s="12">
        <v>25008163511</v>
      </c>
      <c r="F38" s="12" t="s">
        <v>8</v>
      </c>
      <c r="G38" s="28">
        <v>158.5</v>
      </c>
      <c r="H38" s="35">
        <v>322115</v>
      </c>
      <c r="I38" s="93" t="s">
        <v>100</v>
      </c>
      <c r="J38" s="93"/>
      <c r="K38" s="93"/>
      <c r="L38" s="93"/>
      <c r="M38" s="94"/>
    </row>
    <row r="39" spans="1:13" ht="15" x14ac:dyDescent="0.25">
      <c r="A39" s="100" t="s">
        <v>10</v>
      </c>
      <c r="B39" s="101"/>
      <c r="C39" s="101"/>
      <c r="D39" s="101"/>
      <c r="E39" s="3"/>
      <c r="F39" s="3"/>
      <c r="G39" s="25">
        <f>SUM(G37:G38)</f>
        <v>293.91999999999996</v>
      </c>
      <c r="H39" s="36"/>
      <c r="I39" s="102"/>
      <c r="J39" s="102"/>
      <c r="K39" s="102"/>
      <c r="L39" s="102"/>
      <c r="M39" s="103"/>
    </row>
    <row r="40" spans="1:13" ht="15" x14ac:dyDescent="0.25">
      <c r="A40" s="107" t="s">
        <v>12</v>
      </c>
      <c r="B40" s="93"/>
      <c r="C40" s="93"/>
      <c r="D40" s="93"/>
      <c r="E40" s="12">
        <v>25008163511</v>
      </c>
      <c r="F40" s="12" t="s">
        <v>8</v>
      </c>
      <c r="G40" s="24">
        <v>1208.76</v>
      </c>
      <c r="H40" s="35">
        <v>32214</v>
      </c>
      <c r="I40" s="93" t="s">
        <v>16</v>
      </c>
      <c r="J40" s="93"/>
      <c r="K40" s="93"/>
      <c r="L40" s="93"/>
      <c r="M40" s="94"/>
    </row>
    <row r="41" spans="1:13" ht="15" x14ac:dyDescent="0.25">
      <c r="A41" s="100" t="s">
        <v>10</v>
      </c>
      <c r="B41" s="101"/>
      <c r="C41" s="101"/>
      <c r="D41" s="101"/>
      <c r="E41" s="3"/>
      <c r="F41" s="3"/>
      <c r="G41" s="25">
        <f>SUM(G40:G40)</f>
        <v>1208.76</v>
      </c>
      <c r="H41" s="36"/>
      <c r="I41" s="102"/>
      <c r="J41" s="102"/>
      <c r="K41" s="102"/>
      <c r="L41" s="102"/>
      <c r="M41" s="103"/>
    </row>
    <row r="42" spans="1:13" ht="15" x14ac:dyDescent="0.25">
      <c r="A42" s="107" t="s">
        <v>17</v>
      </c>
      <c r="B42" s="93"/>
      <c r="C42" s="93"/>
      <c r="D42" s="93"/>
      <c r="E42" s="12">
        <v>51026536351</v>
      </c>
      <c r="F42" s="12" t="s">
        <v>8</v>
      </c>
      <c r="G42" s="24">
        <v>1464.32</v>
      </c>
      <c r="H42" s="35">
        <v>32216</v>
      </c>
      <c r="I42" s="93" t="s">
        <v>21</v>
      </c>
      <c r="J42" s="93"/>
      <c r="K42" s="93"/>
      <c r="L42" s="93"/>
      <c r="M42" s="94"/>
    </row>
    <row r="43" spans="1:13" ht="15" x14ac:dyDescent="0.25">
      <c r="A43" s="107" t="s">
        <v>12</v>
      </c>
      <c r="B43" s="93"/>
      <c r="C43" s="93"/>
      <c r="D43" s="93"/>
      <c r="E43" s="12">
        <v>25008163511</v>
      </c>
      <c r="F43" s="12" t="s">
        <v>8</v>
      </c>
      <c r="G43" s="24">
        <v>537.95000000000005</v>
      </c>
      <c r="H43" s="35">
        <v>32216</v>
      </c>
      <c r="I43" s="93" t="s">
        <v>21</v>
      </c>
      <c r="J43" s="93"/>
      <c r="K43" s="93"/>
      <c r="L43" s="93"/>
      <c r="M43" s="94"/>
    </row>
    <row r="44" spans="1:13" ht="15" x14ac:dyDescent="0.25">
      <c r="A44" s="100" t="s">
        <v>10</v>
      </c>
      <c r="B44" s="101"/>
      <c r="C44" s="101"/>
      <c r="D44" s="101"/>
      <c r="E44" s="3"/>
      <c r="F44" s="3"/>
      <c r="G44" s="25">
        <f>SUM(G42:G43)</f>
        <v>2002.27</v>
      </c>
      <c r="H44" s="36"/>
      <c r="I44" s="102"/>
      <c r="J44" s="102"/>
      <c r="K44" s="102"/>
      <c r="L44" s="102"/>
      <c r="M44" s="103"/>
    </row>
    <row r="45" spans="1:13" ht="15" x14ac:dyDescent="0.25">
      <c r="A45" s="125" t="s">
        <v>190</v>
      </c>
      <c r="B45" s="126"/>
      <c r="C45" s="126"/>
      <c r="D45" s="127"/>
      <c r="E45" s="22">
        <v>71061409576</v>
      </c>
      <c r="F45" s="12" t="s">
        <v>38</v>
      </c>
      <c r="G45" s="24">
        <v>58.1</v>
      </c>
      <c r="H45" s="35">
        <v>32219</v>
      </c>
      <c r="I45" s="93" t="s">
        <v>113</v>
      </c>
      <c r="J45" s="93"/>
      <c r="K45" s="93"/>
      <c r="L45" s="93"/>
      <c r="M45" s="94"/>
    </row>
    <row r="46" spans="1:13" ht="15" x14ac:dyDescent="0.25">
      <c r="A46" s="125" t="s">
        <v>191</v>
      </c>
      <c r="B46" s="126"/>
      <c r="C46" s="126"/>
      <c r="D46" s="127"/>
      <c r="E46" s="22">
        <v>68372221964</v>
      </c>
      <c r="F46" s="12" t="s">
        <v>38</v>
      </c>
      <c r="G46" s="24">
        <v>68.97</v>
      </c>
      <c r="H46" s="35">
        <v>32219</v>
      </c>
      <c r="I46" s="93" t="s">
        <v>113</v>
      </c>
      <c r="J46" s="93"/>
      <c r="K46" s="93"/>
      <c r="L46" s="93"/>
      <c r="M46" s="94"/>
    </row>
    <row r="47" spans="1:13" ht="15" x14ac:dyDescent="0.25">
      <c r="A47" s="125" t="s">
        <v>192</v>
      </c>
      <c r="B47" s="126"/>
      <c r="C47" s="126"/>
      <c r="D47" s="127"/>
      <c r="E47" s="22">
        <v>79945837594</v>
      </c>
      <c r="F47" s="12" t="s">
        <v>38</v>
      </c>
      <c r="G47" s="24">
        <v>21.51</v>
      </c>
      <c r="H47" s="35">
        <v>32219</v>
      </c>
      <c r="I47" s="93" t="s">
        <v>113</v>
      </c>
      <c r="J47" s="93"/>
      <c r="K47" s="93"/>
      <c r="L47" s="93"/>
      <c r="M47" s="94"/>
    </row>
    <row r="48" spans="1:13" ht="15" x14ac:dyDescent="0.25">
      <c r="A48" s="125" t="s">
        <v>193</v>
      </c>
      <c r="B48" s="126"/>
      <c r="C48" s="126"/>
      <c r="D48" s="127"/>
      <c r="E48" s="22">
        <v>78628814293</v>
      </c>
      <c r="F48" s="12" t="s">
        <v>194</v>
      </c>
      <c r="G48" s="24">
        <v>3</v>
      </c>
      <c r="H48" s="35">
        <v>32219</v>
      </c>
      <c r="I48" s="93" t="s">
        <v>113</v>
      </c>
      <c r="J48" s="93"/>
      <c r="K48" s="93"/>
      <c r="L48" s="93"/>
      <c r="M48" s="94"/>
    </row>
    <row r="49" spans="1:13" ht="15" x14ac:dyDescent="0.25">
      <c r="A49" s="100" t="s">
        <v>10</v>
      </c>
      <c r="B49" s="101"/>
      <c r="C49" s="101"/>
      <c r="D49" s="101"/>
      <c r="E49" s="3"/>
      <c r="F49" s="3"/>
      <c r="G49" s="25">
        <f>SUM(G45:G48)</f>
        <v>151.57999999999998</v>
      </c>
      <c r="H49" s="36"/>
      <c r="I49" s="102"/>
      <c r="J49" s="102"/>
      <c r="K49" s="102"/>
      <c r="L49" s="102"/>
      <c r="M49" s="103"/>
    </row>
    <row r="50" spans="1:13" ht="15" x14ac:dyDescent="0.25">
      <c r="A50" s="162" t="s">
        <v>195</v>
      </c>
      <c r="B50" s="129"/>
      <c r="C50" s="129"/>
      <c r="D50" s="163"/>
      <c r="E50" s="45">
        <v>95243482140</v>
      </c>
      <c r="F50" s="21" t="s">
        <v>8</v>
      </c>
      <c r="G50" s="54">
        <v>2.73</v>
      </c>
      <c r="H50" s="35">
        <v>322221</v>
      </c>
      <c r="I50" s="93" t="s">
        <v>77</v>
      </c>
      <c r="J50" s="93"/>
      <c r="K50" s="93"/>
      <c r="L50" s="93"/>
      <c r="M50" s="94"/>
    </row>
    <row r="51" spans="1:13" ht="15" x14ac:dyDescent="0.25">
      <c r="A51" s="145" t="s">
        <v>196</v>
      </c>
      <c r="B51" s="146"/>
      <c r="C51" s="146"/>
      <c r="D51" s="146"/>
      <c r="E51" s="23">
        <v>43399201313</v>
      </c>
      <c r="F51" s="21" t="s">
        <v>200</v>
      </c>
      <c r="G51" s="54">
        <v>48.9</v>
      </c>
      <c r="H51" s="35">
        <v>322221</v>
      </c>
      <c r="I51" s="93" t="s">
        <v>77</v>
      </c>
      <c r="J51" s="93"/>
      <c r="K51" s="93"/>
      <c r="L51" s="93"/>
      <c r="M51" s="94"/>
    </row>
    <row r="52" spans="1:13" ht="15" x14ac:dyDescent="0.25">
      <c r="A52" s="162" t="s">
        <v>197</v>
      </c>
      <c r="B52" s="129"/>
      <c r="C52" s="129"/>
      <c r="D52" s="163"/>
      <c r="E52" s="22">
        <v>47782362413</v>
      </c>
      <c r="F52" s="21" t="s">
        <v>38</v>
      </c>
      <c r="G52" s="54">
        <v>54.9</v>
      </c>
      <c r="H52" s="35">
        <v>322221</v>
      </c>
      <c r="I52" s="93" t="s">
        <v>77</v>
      </c>
      <c r="J52" s="93"/>
      <c r="K52" s="93"/>
      <c r="L52" s="93"/>
      <c r="M52" s="94"/>
    </row>
    <row r="53" spans="1:13" ht="15" x14ac:dyDescent="0.25">
      <c r="A53" s="145" t="s">
        <v>198</v>
      </c>
      <c r="B53" s="146"/>
      <c r="C53" s="146"/>
      <c r="D53" s="146"/>
      <c r="E53" s="22">
        <v>81651582714</v>
      </c>
      <c r="F53" s="21" t="s">
        <v>38</v>
      </c>
      <c r="G53" s="54">
        <v>32</v>
      </c>
      <c r="H53" s="35">
        <v>322221</v>
      </c>
      <c r="I53" s="93" t="s">
        <v>77</v>
      </c>
      <c r="J53" s="93"/>
      <c r="K53" s="93"/>
      <c r="L53" s="93"/>
      <c r="M53" s="94"/>
    </row>
    <row r="54" spans="1:13" ht="15" x14ac:dyDescent="0.25">
      <c r="A54" s="125" t="s">
        <v>191</v>
      </c>
      <c r="B54" s="126"/>
      <c r="C54" s="126"/>
      <c r="D54" s="127"/>
      <c r="E54" s="22">
        <v>68372221964</v>
      </c>
      <c r="F54" s="21" t="s">
        <v>38</v>
      </c>
      <c r="G54" s="54">
        <v>27</v>
      </c>
      <c r="H54" s="35">
        <v>322221</v>
      </c>
      <c r="I54" s="93" t="s">
        <v>77</v>
      </c>
      <c r="J54" s="93"/>
      <c r="K54" s="93"/>
      <c r="L54" s="93"/>
      <c r="M54" s="94"/>
    </row>
    <row r="55" spans="1:13" ht="15" x14ac:dyDescent="0.25">
      <c r="A55" s="145" t="s">
        <v>196</v>
      </c>
      <c r="B55" s="146"/>
      <c r="C55" s="146"/>
      <c r="D55" s="146"/>
      <c r="E55" s="23">
        <v>43399201313</v>
      </c>
      <c r="F55" s="21" t="s">
        <v>200</v>
      </c>
      <c r="G55" s="54">
        <v>14.3</v>
      </c>
      <c r="H55" s="35">
        <v>322221</v>
      </c>
      <c r="I55" s="93" t="s">
        <v>77</v>
      </c>
      <c r="J55" s="93"/>
      <c r="K55" s="93"/>
      <c r="L55" s="93"/>
      <c r="M55" s="94"/>
    </row>
    <row r="56" spans="1:13" ht="15" x14ac:dyDescent="0.25">
      <c r="A56" s="162" t="s">
        <v>199</v>
      </c>
      <c r="B56" s="129"/>
      <c r="C56" s="129"/>
      <c r="D56" s="163"/>
      <c r="E56" s="22">
        <v>55445288035</v>
      </c>
      <c r="F56" s="21" t="s">
        <v>38</v>
      </c>
      <c r="G56" s="54">
        <v>9</v>
      </c>
      <c r="H56" s="35">
        <v>322221</v>
      </c>
      <c r="I56" s="93" t="s">
        <v>77</v>
      </c>
      <c r="J56" s="93"/>
      <c r="K56" s="93"/>
      <c r="L56" s="93"/>
      <c r="M56" s="94"/>
    </row>
    <row r="57" spans="1:13" ht="15" x14ac:dyDescent="0.25">
      <c r="A57" s="145" t="s">
        <v>78</v>
      </c>
      <c r="B57" s="146"/>
      <c r="C57" s="146"/>
      <c r="D57" s="146"/>
      <c r="E57" s="22">
        <v>81651582714</v>
      </c>
      <c r="F57" s="21" t="s">
        <v>38</v>
      </c>
      <c r="G57" s="54">
        <v>25</v>
      </c>
      <c r="H57" s="35">
        <v>322221</v>
      </c>
      <c r="I57" s="93" t="s">
        <v>77</v>
      </c>
      <c r="J57" s="93"/>
      <c r="K57" s="93"/>
      <c r="L57" s="93"/>
      <c r="M57" s="94"/>
    </row>
    <row r="58" spans="1:13" ht="15" x14ac:dyDescent="0.25">
      <c r="A58" s="145" t="s">
        <v>114</v>
      </c>
      <c r="B58" s="146"/>
      <c r="C58" s="146"/>
      <c r="D58" s="146"/>
      <c r="E58" s="22">
        <v>79629726461</v>
      </c>
      <c r="F58" s="21" t="s">
        <v>8</v>
      </c>
      <c r="G58" s="54">
        <v>114.96</v>
      </c>
      <c r="H58" s="35">
        <v>322221</v>
      </c>
      <c r="I58" s="93" t="s">
        <v>77</v>
      </c>
      <c r="J58" s="93"/>
      <c r="K58" s="93"/>
      <c r="L58" s="93"/>
      <c r="M58" s="94"/>
    </row>
    <row r="59" spans="1:13" ht="15" x14ac:dyDescent="0.25">
      <c r="A59" s="100" t="s">
        <v>10</v>
      </c>
      <c r="B59" s="101"/>
      <c r="C59" s="101"/>
      <c r="D59" s="101"/>
      <c r="E59" s="3"/>
      <c r="F59" s="3"/>
      <c r="G59" s="25">
        <f>SUM(G50:G58)</f>
        <v>328.79</v>
      </c>
      <c r="H59" s="36"/>
      <c r="I59" s="102"/>
      <c r="J59" s="102"/>
      <c r="K59" s="102"/>
      <c r="L59" s="102"/>
      <c r="M59" s="103"/>
    </row>
    <row r="60" spans="1:13" ht="15" x14ac:dyDescent="0.25">
      <c r="A60" s="125" t="s">
        <v>201</v>
      </c>
      <c r="B60" s="126"/>
      <c r="C60" s="126"/>
      <c r="D60" s="127"/>
      <c r="E60" s="23">
        <v>74128827004</v>
      </c>
      <c r="F60" s="21" t="s">
        <v>8</v>
      </c>
      <c r="G60" s="18">
        <v>105</v>
      </c>
      <c r="H60" s="78">
        <v>322222</v>
      </c>
      <c r="I60" s="128" t="s">
        <v>202</v>
      </c>
      <c r="J60" s="129"/>
      <c r="K60" s="129"/>
      <c r="L60" s="129"/>
      <c r="M60" s="130"/>
    </row>
    <row r="61" spans="1:13" ht="15" x14ac:dyDescent="0.25">
      <c r="A61" s="100" t="s">
        <v>10</v>
      </c>
      <c r="B61" s="101"/>
      <c r="C61" s="101"/>
      <c r="D61" s="101"/>
      <c r="E61" s="3"/>
      <c r="F61" s="3"/>
      <c r="G61" s="25">
        <f>G60</f>
        <v>105</v>
      </c>
      <c r="H61" s="36"/>
      <c r="I61" s="102"/>
      <c r="J61" s="102"/>
      <c r="K61" s="102"/>
      <c r="L61" s="102"/>
      <c r="M61" s="103"/>
    </row>
    <row r="62" spans="1:13" ht="15" x14ac:dyDescent="0.25">
      <c r="A62" s="107" t="s">
        <v>115</v>
      </c>
      <c r="B62" s="93"/>
      <c r="C62" s="93"/>
      <c r="D62" s="93"/>
      <c r="E62" s="12">
        <v>49001084318</v>
      </c>
      <c r="F62" s="12" t="s">
        <v>8</v>
      </c>
      <c r="G62" s="24">
        <v>6</v>
      </c>
      <c r="H62" s="35">
        <v>322223</v>
      </c>
      <c r="I62" s="93" t="s">
        <v>79</v>
      </c>
      <c r="J62" s="93"/>
      <c r="K62" s="93"/>
      <c r="L62" s="93"/>
      <c r="M62" s="94"/>
    </row>
    <row r="63" spans="1:13" ht="15" x14ac:dyDescent="0.25">
      <c r="A63" s="100" t="s">
        <v>10</v>
      </c>
      <c r="B63" s="101"/>
      <c r="C63" s="101"/>
      <c r="D63" s="101"/>
      <c r="E63" s="3"/>
      <c r="F63" s="3"/>
      <c r="G63" s="25">
        <f>SUM(G62:G62)</f>
        <v>6</v>
      </c>
      <c r="H63" s="36"/>
      <c r="I63" s="102"/>
      <c r="J63" s="102"/>
      <c r="K63" s="102"/>
      <c r="L63" s="102"/>
      <c r="M63" s="103"/>
    </row>
    <row r="64" spans="1:13" ht="15" x14ac:dyDescent="0.25">
      <c r="A64" s="107" t="s">
        <v>117</v>
      </c>
      <c r="B64" s="93"/>
      <c r="C64" s="93"/>
      <c r="D64" s="93"/>
      <c r="E64" s="10">
        <v>34310703158</v>
      </c>
      <c r="F64" s="12" t="s">
        <v>40</v>
      </c>
      <c r="G64" s="30">
        <v>150.51</v>
      </c>
      <c r="H64" s="35">
        <v>32231</v>
      </c>
      <c r="I64" s="93" t="s">
        <v>80</v>
      </c>
      <c r="J64" s="93"/>
      <c r="K64" s="93"/>
      <c r="L64" s="93"/>
      <c r="M64" s="94"/>
    </row>
    <row r="65" spans="1:13" ht="15" x14ac:dyDescent="0.25">
      <c r="A65" s="107" t="s">
        <v>18</v>
      </c>
      <c r="B65" s="93"/>
      <c r="C65" s="93"/>
      <c r="D65" s="93"/>
      <c r="E65" s="12">
        <v>98708551437</v>
      </c>
      <c r="F65" s="12" t="s">
        <v>8</v>
      </c>
      <c r="G65" s="30">
        <v>614.62</v>
      </c>
      <c r="H65" s="35">
        <v>32231</v>
      </c>
      <c r="I65" s="93" t="s">
        <v>80</v>
      </c>
      <c r="J65" s="93"/>
      <c r="K65" s="93"/>
      <c r="L65" s="93"/>
      <c r="M65" s="94"/>
    </row>
    <row r="66" spans="1:13" ht="19.149999999999999" customHeight="1" x14ac:dyDescent="0.25">
      <c r="A66" s="100" t="s">
        <v>10</v>
      </c>
      <c r="B66" s="101"/>
      <c r="C66" s="101"/>
      <c r="D66" s="101"/>
      <c r="E66" s="3"/>
      <c r="F66" s="3"/>
      <c r="G66" s="25">
        <f>SUM(G64:G65)</f>
        <v>765.13</v>
      </c>
      <c r="H66" s="36"/>
      <c r="I66" s="102"/>
      <c r="J66" s="102"/>
      <c r="K66" s="102"/>
      <c r="L66" s="102"/>
      <c r="M66" s="103"/>
    </row>
    <row r="67" spans="1:13" ht="15" x14ac:dyDescent="0.25">
      <c r="A67" s="107" t="s">
        <v>22</v>
      </c>
      <c r="B67" s="93"/>
      <c r="C67" s="93"/>
      <c r="D67" s="93"/>
      <c r="E67" s="12">
        <v>15907062900</v>
      </c>
      <c r="F67" s="12" t="s">
        <v>8</v>
      </c>
      <c r="G67" s="24">
        <v>3912.65</v>
      </c>
      <c r="H67" s="35">
        <v>32232</v>
      </c>
      <c r="I67" s="93" t="s">
        <v>81</v>
      </c>
      <c r="J67" s="93"/>
      <c r="K67" s="93"/>
      <c r="L67" s="93"/>
      <c r="M67" s="94"/>
    </row>
    <row r="68" spans="1:13" ht="15" x14ac:dyDescent="0.25">
      <c r="A68" s="100" t="s">
        <v>10</v>
      </c>
      <c r="B68" s="101"/>
      <c r="C68" s="101"/>
      <c r="D68" s="101"/>
      <c r="E68" s="3"/>
      <c r="F68" s="3"/>
      <c r="G68" s="25">
        <f>G67</f>
        <v>3912.65</v>
      </c>
      <c r="H68" s="36"/>
      <c r="I68" s="102"/>
      <c r="J68" s="102"/>
      <c r="K68" s="102"/>
      <c r="L68" s="102"/>
      <c r="M68" s="103"/>
    </row>
    <row r="69" spans="1:13" ht="21" customHeight="1" x14ac:dyDescent="0.25">
      <c r="A69" s="107" t="s">
        <v>59</v>
      </c>
      <c r="B69" s="93"/>
      <c r="C69" s="93"/>
      <c r="D69" s="93"/>
      <c r="E69" s="12">
        <v>68506332477</v>
      </c>
      <c r="F69" s="12" t="s">
        <v>8</v>
      </c>
      <c r="G69" s="28">
        <v>362.04</v>
      </c>
      <c r="H69" s="35">
        <v>32244</v>
      </c>
      <c r="I69" s="109" t="s">
        <v>82</v>
      </c>
      <c r="J69" s="109"/>
      <c r="K69" s="109"/>
      <c r="L69" s="109"/>
      <c r="M69" s="121"/>
    </row>
    <row r="70" spans="1:13" ht="15" x14ac:dyDescent="0.25">
      <c r="A70" s="100" t="s">
        <v>10</v>
      </c>
      <c r="B70" s="101"/>
      <c r="C70" s="101"/>
      <c r="D70" s="101"/>
      <c r="E70" s="3"/>
      <c r="F70" s="3"/>
      <c r="G70" s="29">
        <f>G69</f>
        <v>362.04</v>
      </c>
      <c r="H70" s="36"/>
      <c r="I70" s="102"/>
      <c r="J70" s="102"/>
      <c r="K70" s="102"/>
      <c r="L70" s="102"/>
      <c r="M70" s="103"/>
    </row>
    <row r="71" spans="1:13" ht="15" x14ac:dyDescent="0.25">
      <c r="A71" s="110" t="s">
        <v>203</v>
      </c>
      <c r="B71" s="111"/>
      <c r="C71" s="111"/>
      <c r="D71" s="111"/>
      <c r="E71" s="38">
        <v>40081859293</v>
      </c>
      <c r="F71" s="39" t="s">
        <v>8</v>
      </c>
      <c r="G71" s="56">
        <v>647.46</v>
      </c>
      <c r="H71" s="79">
        <v>32270</v>
      </c>
      <c r="I71" s="112" t="s">
        <v>204</v>
      </c>
      <c r="J71" s="113"/>
      <c r="K71" s="113"/>
      <c r="L71" s="113"/>
      <c r="M71" s="114"/>
    </row>
    <row r="72" spans="1:13" ht="15" x14ac:dyDescent="0.25">
      <c r="A72" s="100" t="s">
        <v>10</v>
      </c>
      <c r="B72" s="101"/>
      <c r="C72" s="101"/>
      <c r="D72" s="101"/>
      <c r="E72" s="3"/>
      <c r="F72" s="3"/>
      <c r="G72" s="29">
        <f>G71</f>
        <v>647.46</v>
      </c>
      <c r="H72" s="36"/>
      <c r="I72" s="102"/>
      <c r="J72" s="102"/>
      <c r="K72" s="102"/>
      <c r="L72" s="102"/>
      <c r="M72" s="103"/>
    </row>
    <row r="73" spans="1:13" ht="15" x14ac:dyDescent="0.25">
      <c r="A73" s="107" t="s">
        <v>23</v>
      </c>
      <c r="B73" s="93"/>
      <c r="C73" s="93"/>
      <c r="D73" s="93"/>
      <c r="E73" s="12">
        <v>81793146560</v>
      </c>
      <c r="F73" s="12" t="s">
        <v>8</v>
      </c>
      <c r="G73" s="24">
        <v>35.64</v>
      </c>
      <c r="H73" s="35">
        <v>32311</v>
      </c>
      <c r="I73" s="93" t="s">
        <v>24</v>
      </c>
      <c r="J73" s="93"/>
      <c r="K73" s="93"/>
      <c r="L73" s="93"/>
      <c r="M73" s="94"/>
    </row>
    <row r="74" spans="1:13" ht="15" x14ac:dyDescent="0.25">
      <c r="A74" s="107" t="s">
        <v>25</v>
      </c>
      <c r="B74" s="93"/>
      <c r="C74" s="93"/>
      <c r="D74" s="93"/>
      <c r="E74" s="12">
        <v>29524210204</v>
      </c>
      <c r="F74" s="12" t="s">
        <v>8</v>
      </c>
      <c r="G74" s="24">
        <v>367.16</v>
      </c>
      <c r="H74" s="35">
        <v>32311</v>
      </c>
      <c r="I74" s="93" t="s">
        <v>24</v>
      </c>
      <c r="J74" s="93"/>
      <c r="K74" s="93"/>
      <c r="L74" s="93"/>
      <c r="M74" s="94"/>
    </row>
    <row r="75" spans="1:13" ht="15" x14ac:dyDescent="0.25">
      <c r="A75" s="100" t="s">
        <v>10</v>
      </c>
      <c r="B75" s="101"/>
      <c r="C75" s="101"/>
      <c r="D75" s="101"/>
      <c r="E75" s="3"/>
      <c r="F75" s="3"/>
      <c r="G75" s="29">
        <f>SUM(G73:G74)</f>
        <v>402.8</v>
      </c>
      <c r="H75" s="36"/>
      <c r="I75" s="102"/>
      <c r="J75" s="102"/>
      <c r="K75" s="102"/>
      <c r="L75" s="102"/>
      <c r="M75" s="103"/>
    </row>
    <row r="76" spans="1:13" ht="14.45" customHeight="1" x14ac:dyDescent="0.25">
      <c r="A76" s="107" t="s">
        <v>25</v>
      </c>
      <c r="B76" s="93"/>
      <c r="C76" s="93"/>
      <c r="D76" s="93"/>
      <c r="E76" s="12">
        <v>29524210204</v>
      </c>
      <c r="F76" s="12" t="s">
        <v>8</v>
      </c>
      <c r="G76" s="24">
        <v>1379.79</v>
      </c>
      <c r="H76" s="35">
        <v>32312</v>
      </c>
      <c r="I76" s="93" t="s">
        <v>26</v>
      </c>
      <c r="J76" s="93"/>
      <c r="K76" s="93"/>
      <c r="L76" s="93"/>
      <c r="M76" s="94"/>
    </row>
    <row r="77" spans="1:13" ht="15" x14ac:dyDescent="0.25">
      <c r="A77" s="100" t="s">
        <v>10</v>
      </c>
      <c r="B77" s="101"/>
      <c r="C77" s="101"/>
      <c r="D77" s="101"/>
      <c r="E77" s="3"/>
      <c r="F77" s="3"/>
      <c r="G77" s="25">
        <f>SUM(G76:G76)</f>
        <v>1379.79</v>
      </c>
      <c r="H77" s="36"/>
      <c r="I77" s="102"/>
      <c r="J77" s="102"/>
      <c r="K77" s="102"/>
      <c r="L77" s="102"/>
      <c r="M77" s="103"/>
    </row>
    <row r="78" spans="1:13" ht="15" x14ac:dyDescent="0.25">
      <c r="A78" s="160" t="s">
        <v>201</v>
      </c>
      <c r="B78" s="113"/>
      <c r="C78" s="113"/>
      <c r="D78" s="161"/>
      <c r="E78" s="38">
        <v>74128827004</v>
      </c>
      <c r="F78" s="39" t="s">
        <v>8</v>
      </c>
      <c r="G78" s="56">
        <v>7</v>
      </c>
      <c r="H78" s="35">
        <v>32313</v>
      </c>
      <c r="I78" s="93" t="s">
        <v>27</v>
      </c>
      <c r="J78" s="93"/>
      <c r="K78" s="93"/>
      <c r="L78" s="93"/>
      <c r="M78" s="94"/>
    </row>
    <row r="79" spans="1:13" ht="15" x14ac:dyDescent="0.25">
      <c r="A79" s="110" t="s">
        <v>205</v>
      </c>
      <c r="B79" s="111"/>
      <c r="C79" s="111"/>
      <c r="D79" s="111"/>
      <c r="E79" s="38">
        <v>49019306549</v>
      </c>
      <c r="F79" s="39" t="s">
        <v>206</v>
      </c>
      <c r="G79" s="56">
        <v>5.33</v>
      </c>
      <c r="H79" s="35">
        <v>32313</v>
      </c>
      <c r="I79" s="93" t="s">
        <v>27</v>
      </c>
      <c r="J79" s="93"/>
      <c r="K79" s="93"/>
      <c r="L79" s="93"/>
      <c r="M79" s="94"/>
    </row>
    <row r="80" spans="1:13" ht="15" x14ac:dyDescent="0.25">
      <c r="A80" s="100" t="s">
        <v>10</v>
      </c>
      <c r="B80" s="101"/>
      <c r="C80" s="101"/>
      <c r="D80" s="101"/>
      <c r="E80" s="3"/>
      <c r="F80" s="3"/>
      <c r="G80" s="25">
        <f>SUM(G78:G79)</f>
        <v>12.33</v>
      </c>
      <c r="H80" s="36"/>
      <c r="I80" s="102"/>
      <c r="J80" s="102"/>
      <c r="K80" s="102"/>
      <c r="L80" s="102"/>
      <c r="M80" s="103"/>
    </row>
    <row r="81" spans="1:13" ht="15.75" customHeight="1" x14ac:dyDescent="0.25">
      <c r="A81" s="107" t="s">
        <v>83</v>
      </c>
      <c r="B81" s="93"/>
      <c r="C81" s="93"/>
      <c r="D81" s="93"/>
      <c r="E81" s="10">
        <v>90789004458</v>
      </c>
      <c r="F81" s="12" t="s">
        <v>8</v>
      </c>
      <c r="G81" s="24">
        <v>655.05999999999995</v>
      </c>
      <c r="H81" s="35">
        <v>32315</v>
      </c>
      <c r="I81" s="93" t="s">
        <v>84</v>
      </c>
      <c r="J81" s="93"/>
      <c r="K81" s="93"/>
      <c r="L81" s="93"/>
      <c r="M81" s="94"/>
    </row>
    <row r="82" spans="1:13" ht="15" x14ac:dyDescent="0.25">
      <c r="A82" s="110" t="s">
        <v>207</v>
      </c>
      <c r="B82" s="111"/>
      <c r="C82" s="111"/>
      <c r="D82" s="111"/>
      <c r="E82" s="48">
        <v>56831241098</v>
      </c>
      <c r="F82" s="39" t="s">
        <v>8</v>
      </c>
      <c r="G82" s="56">
        <v>987</v>
      </c>
      <c r="H82" s="79">
        <v>32315</v>
      </c>
      <c r="I82" s="112" t="s">
        <v>84</v>
      </c>
      <c r="J82" s="113"/>
      <c r="K82" s="113"/>
      <c r="L82" s="113"/>
      <c r="M82" s="114"/>
    </row>
    <row r="83" spans="1:13" ht="26.25" customHeight="1" x14ac:dyDescent="0.25">
      <c r="A83" s="143" t="s">
        <v>208</v>
      </c>
      <c r="B83" s="144"/>
      <c r="C83" s="144"/>
      <c r="D83" s="144"/>
      <c r="E83" s="42" t="s">
        <v>181</v>
      </c>
      <c r="F83" s="39" t="s">
        <v>125</v>
      </c>
      <c r="G83" s="56">
        <v>215.49</v>
      </c>
      <c r="H83" s="79">
        <v>32315</v>
      </c>
      <c r="I83" s="112" t="s">
        <v>84</v>
      </c>
      <c r="J83" s="113"/>
      <c r="K83" s="113"/>
      <c r="L83" s="113"/>
      <c r="M83" s="114"/>
    </row>
    <row r="84" spans="1:13" ht="26.25" customHeight="1" x14ac:dyDescent="0.25">
      <c r="A84" s="143" t="s">
        <v>209</v>
      </c>
      <c r="B84" s="144"/>
      <c r="C84" s="144"/>
      <c r="D84" s="144"/>
      <c r="E84" s="47">
        <v>4209926030001</v>
      </c>
      <c r="F84" s="39" t="s">
        <v>107</v>
      </c>
      <c r="G84" s="56">
        <v>165</v>
      </c>
      <c r="H84" s="79">
        <v>32315</v>
      </c>
      <c r="I84" s="112" t="s">
        <v>84</v>
      </c>
      <c r="J84" s="113"/>
      <c r="K84" s="113"/>
      <c r="L84" s="113"/>
      <c r="M84" s="114"/>
    </row>
    <row r="85" spans="1:13" ht="15" x14ac:dyDescent="0.25">
      <c r="A85" s="100" t="s">
        <v>10</v>
      </c>
      <c r="B85" s="101"/>
      <c r="C85" s="101"/>
      <c r="D85" s="101"/>
      <c r="E85" s="3"/>
      <c r="F85" s="3"/>
      <c r="G85" s="25">
        <f>SUM(G81:G84)</f>
        <v>2022.55</v>
      </c>
      <c r="H85" s="36"/>
      <c r="I85" s="102"/>
      <c r="J85" s="102"/>
      <c r="K85" s="102"/>
      <c r="L85" s="102"/>
      <c r="M85" s="103"/>
    </row>
    <row r="86" spans="1:13" ht="15" x14ac:dyDescent="0.25">
      <c r="A86" s="107" t="s">
        <v>32</v>
      </c>
      <c r="B86" s="93"/>
      <c r="C86" s="93"/>
      <c r="D86" s="93"/>
      <c r="E86" s="12">
        <v>70346031690</v>
      </c>
      <c r="F86" s="12" t="s">
        <v>8</v>
      </c>
      <c r="G86" s="28">
        <v>593.98</v>
      </c>
      <c r="H86" s="35">
        <v>32322</v>
      </c>
      <c r="I86" s="109" t="s">
        <v>30</v>
      </c>
      <c r="J86" s="109"/>
      <c r="K86" s="109"/>
      <c r="L86" s="109"/>
      <c r="M86" s="121"/>
    </row>
    <row r="87" spans="1:13" ht="15" x14ac:dyDescent="0.25">
      <c r="A87" s="107" t="s">
        <v>31</v>
      </c>
      <c r="B87" s="93"/>
      <c r="C87" s="93"/>
      <c r="D87" s="93"/>
      <c r="E87" s="12">
        <v>69887535922</v>
      </c>
      <c r="F87" s="12" t="s">
        <v>8</v>
      </c>
      <c r="G87" s="24">
        <v>58.06</v>
      </c>
      <c r="H87" s="35">
        <v>32322</v>
      </c>
      <c r="I87" s="109" t="s">
        <v>30</v>
      </c>
      <c r="J87" s="109"/>
      <c r="K87" s="109"/>
      <c r="L87" s="109"/>
      <c r="M87" s="121"/>
    </row>
    <row r="88" spans="1:13" ht="15" x14ac:dyDescent="0.25">
      <c r="A88" s="100" t="s">
        <v>10</v>
      </c>
      <c r="B88" s="101"/>
      <c r="C88" s="101"/>
      <c r="D88" s="101"/>
      <c r="E88" s="3"/>
      <c r="F88" s="3"/>
      <c r="G88" s="25">
        <f>SUM(G86:G87)</f>
        <v>652.04</v>
      </c>
      <c r="H88" s="36"/>
      <c r="I88" s="102"/>
      <c r="J88" s="102"/>
      <c r="K88" s="102"/>
      <c r="L88" s="102"/>
      <c r="M88" s="103"/>
    </row>
    <row r="89" spans="1:13" ht="15" x14ac:dyDescent="0.25">
      <c r="A89" s="110" t="s">
        <v>210</v>
      </c>
      <c r="B89" s="111"/>
      <c r="C89" s="111"/>
      <c r="D89" s="111"/>
      <c r="E89" s="38">
        <v>48483040607</v>
      </c>
      <c r="F89" s="39" t="s">
        <v>211</v>
      </c>
      <c r="G89" s="57">
        <v>147.38</v>
      </c>
      <c r="H89" s="79">
        <v>32329</v>
      </c>
      <c r="I89" s="118" t="s">
        <v>212</v>
      </c>
      <c r="J89" s="119"/>
      <c r="K89" s="119"/>
      <c r="L89" s="119"/>
      <c r="M89" s="120"/>
    </row>
    <row r="90" spans="1:13" ht="15" x14ac:dyDescent="0.25">
      <c r="A90" s="110" t="s">
        <v>213</v>
      </c>
      <c r="B90" s="111"/>
      <c r="C90" s="111"/>
      <c r="D90" s="111"/>
      <c r="E90" s="38">
        <v>95481426460</v>
      </c>
      <c r="F90" s="39" t="s">
        <v>214</v>
      </c>
      <c r="G90" s="56">
        <v>50</v>
      </c>
      <c r="H90" s="79">
        <v>32329</v>
      </c>
      <c r="I90" s="118" t="s">
        <v>212</v>
      </c>
      <c r="J90" s="119"/>
      <c r="K90" s="119"/>
      <c r="L90" s="119"/>
      <c r="M90" s="120"/>
    </row>
    <row r="91" spans="1:13" ht="15" x14ac:dyDescent="0.25">
      <c r="A91" s="100" t="s">
        <v>10</v>
      </c>
      <c r="B91" s="101"/>
      <c r="C91" s="101"/>
      <c r="D91" s="101"/>
      <c r="E91" s="3"/>
      <c r="F91" s="3"/>
      <c r="G91" s="25">
        <f>G89+G90</f>
        <v>197.38</v>
      </c>
      <c r="H91" s="36"/>
      <c r="I91" s="102"/>
      <c r="J91" s="102"/>
      <c r="K91" s="102"/>
      <c r="L91" s="102"/>
      <c r="M91" s="103"/>
    </row>
    <row r="92" spans="1:13" ht="15" x14ac:dyDescent="0.25">
      <c r="A92" s="172" t="s">
        <v>215</v>
      </c>
      <c r="B92" s="173"/>
      <c r="C92" s="173"/>
      <c r="D92" s="174"/>
      <c r="E92" s="38">
        <v>58747941387</v>
      </c>
      <c r="F92" s="39" t="s">
        <v>8</v>
      </c>
      <c r="G92" s="57">
        <v>291.75</v>
      </c>
      <c r="H92" s="79">
        <v>32334</v>
      </c>
      <c r="I92" s="112" t="s">
        <v>216</v>
      </c>
      <c r="J92" s="113"/>
      <c r="K92" s="113"/>
      <c r="L92" s="113"/>
      <c r="M92" s="114"/>
    </row>
    <row r="93" spans="1:13" ht="15" x14ac:dyDescent="0.25">
      <c r="A93" s="100" t="s">
        <v>10</v>
      </c>
      <c r="B93" s="101"/>
      <c r="C93" s="101"/>
      <c r="D93" s="101"/>
      <c r="E93" s="3"/>
      <c r="F93" s="3"/>
      <c r="G93" s="25">
        <f>G92</f>
        <v>291.75</v>
      </c>
      <c r="H93" s="36"/>
      <c r="I93" s="102"/>
      <c r="J93" s="102"/>
      <c r="K93" s="102"/>
      <c r="L93" s="102"/>
      <c r="M93" s="103"/>
    </row>
    <row r="94" spans="1:13" ht="17.45" customHeight="1" x14ac:dyDescent="0.25">
      <c r="A94" s="110" t="s">
        <v>34</v>
      </c>
      <c r="B94" s="111"/>
      <c r="C94" s="111"/>
      <c r="D94" s="111"/>
      <c r="E94" s="38">
        <v>68419124305</v>
      </c>
      <c r="F94" s="39" t="s">
        <v>8</v>
      </c>
      <c r="G94" s="58">
        <v>95.58</v>
      </c>
      <c r="H94" s="79">
        <v>32339</v>
      </c>
      <c r="I94" s="112" t="s">
        <v>33</v>
      </c>
      <c r="J94" s="113"/>
      <c r="K94" s="113"/>
      <c r="L94" s="113"/>
      <c r="M94" s="114"/>
    </row>
    <row r="95" spans="1:13" ht="25.5" customHeight="1" x14ac:dyDescent="0.25">
      <c r="A95" s="143" t="s">
        <v>209</v>
      </c>
      <c r="B95" s="144"/>
      <c r="C95" s="144"/>
      <c r="D95" s="144"/>
      <c r="E95" s="47">
        <v>4209926030001</v>
      </c>
      <c r="F95" s="39" t="s">
        <v>107</v>
      </c>
      <c r="G95" s="56">
        <v>560</v>
      </c>
      <c r="H95" s="79">
        <v>32339</v>
      </c>
      <c r="I95" s="112" t="s">
        <v>33</v>
      </c>
      <c r="J95" s="113"/>
      <c r="K95" s="113"/>
      <c r="L95" s="113"/>
      <c r="M95" s="114"/>
    </row>
    <row r="96" spans="1:13" ht="15" x14ac:dyDescent="0.25">
      <c r="A96" s="110" t="s">
        <v>217</v>
      </c>
      <c r="B96" s="111"/>
      <c r="C96" s="111"/>
      <c r="D96" s="111"/>
      <c r="E96" s="38">
        <v>40145022913</v>
      </c>
      <c r="F96" s="39" t="s">
        <v>8</v>
      </c>
      <c r="G96" s="56">
        <v>1008</v>
      </c>
      <c r="H96" s="79">
        <v>32339</v>
      </c>
      <c r="I96" s="112" t="s">
        <v>33</v>
      </c>
      <c r="J96" s="113"/>
      <c r="K96" s="113"/>
      <c r="L96" s="113"/>
      <c r="M96" s="114"/>
    </row>
    <row r="97" spans="1:13" ht="15" x14ac:dyDescent="0.25">
      <c r="A97" s="110" t="s">
        <v>218</v>
      </c>
      <c r="B97" s="111"/>
      <c r="C97" s="111"/>
      <c r="D97" s="111"/>
      <c r="E97" s="38">
        <v>42551368255</v>
      </c>
      <c r="F97" s="39" t="s">
        <v>8</v>
      </c>
      <c r="G97" s="56">
        <v>7.3</v>
      </c>
      <c r="H97" s="79">
        <v>32339</v>
      </c>
      <c r="I97" s="112" t="s">
        <v>33</v>
      </c>
      <c r="J97" s="113"/>
      <c r="K97" s="113"/>
      <c r="L97" s="113"/>
      <c r="M97" s="114"/>
    </row>
    <row r="98" spans="1:13" ht="15" x14ac:dyDescent="0.25">
      <c r="A98" s="100" t="s">
        <v>10</v>
      </c>
      <c r="B98" s="101"/>
      <c r="C98" s="101"/>
      <c r="D98" s="101"/>
      <c r="E98" s="3"/>
      <c r="F98" s="3"/>
      <c r="G98" s="25">
        <f>SUM(G94:G97)</f>
        <v>1670.8799999999999</v>
      </c>
      <c r="H98" s="36"/>
      <c r="I98" s="102"/>
      <c r="J98" s="102"/>
      <c r="K98" s="102"/>
      <c r="L98" s="102"/>
      <c r="M98" s="103"/>
    </row>
    <row r="99" spans="1:13" ht="15" x14ac:dyDescent="0.25">
      <c r="A99" s="107" t="s">
        <v>117</v>
      </c>
      <c r="B99" s="93"/>
      <c r="C99" s="93"/>
      <c r="D99" s="93"/>
      <c r="E99" s="12">
        <v>34310703158</v>
      </c>
      <c r="F99" s="12" t="s">
        <v>40</v>
      </c>
      <c r="G99" s="31">
        <v>27.41</v>
      </c>
      <c r="H99" s="35">
        <v>32341</v>
      </c>
      <c r="I99" s="93" t="s">
        <v>35</v>
      </c>
      <c r="J99" s="93"/>
      <c r="K99" s="93"/>
      <c r="L99" s="93"/>
      <c r="M99" s="94"/>
    </row>
    <row r="100" spans="1:13" ht="15.6" customHeight="1" x14ac:dyDescent="0.25">
      <c r="A100" s="107" t="s">
        <v>36</v>
      </c>
      <c r="B100" s="93"/>
      <c r="C100" s="93"/>
      <c r="D100" s="93"/>
      <c r="E100" s="12">
        <v>12266526926</v>
      </c>
      <c r="F100" s="12" t="s">
        <v>40</v>
      </c>
      <c r="G100" s="31">
        <v>55.98</v>
      </c>
      <c r="H100" s="35">
        <v>32341</v>
      </c>
      <c r="I100" s="93" t="s">
        <v>35</v>
      </c>
      <c r="J100" s="93"/>
      <c r="K100" s="93"/>
      <c r="L100" s="93"/>
      <c r="M100" s="94"/>
    </row>
    <row r="101" spans="1:13" ht="15" x14ac:dyDescent="0.25">
      <c r="A101" s="107" t="s">
        <v>37</v>
      </c>
      <c r="B101" s="93"/>
      <c r="C101" s="93"/>
      <c r="D101" s="93"/>
      <c r="E101" s="12">
        <v>81394716246</v>
      </c>
      <c r="F101" s="12" t="s">
        <v>38</v>
      </c>
      <c r="G101" s="31">
        <v>213.21</v>
      </c>
      <c r="H101" s="35">
        <v>32341</v>
      </c>
      <c r="I101" s="93" t="s">
        <v>35</v>
      </c>
      <c r="J101" s="93"/>
      <c r="K101" s="93"/>
      <c r="L101" s="93"/>
      <c r="M101" s="94"/>
    </row>
    <row r="102" spans="1:13" ht="17.45" customHeight="1" x14ac:dyDescent="0.25">
      <c r="A102" s="107" t="s">
        <v>130</v>
      </c>
      <c r="B102" s="93"/>
      <c r="C102" s="93"/>
      <c r="D102" s="93"/>
      <c r="E102" s="12">
        <v>83416546499</v>
      </c>
      <c r="F102" s="12" t="s">
        <v>8</v>
      </c>
      <c r="G102" s="31">
        <v>408.05</v>
      </c>
      <c r="H102" s="35">
        <v>32341</v>
      </c>
      <c r="I102" s="93" t="s">
        <v>35</v>
      </c>
      <c r="J102" s="93"/>
      <c r="K102" s="93"/>
      <c r="L102" s="93"/>
      <c r="M102" s="94"/>
    </row>
    <row r="103" spans="1:13" ht="15" x14ac:dyDescent="0.25">
      <c r="A103" s="100" t="s">
        <v>10</v>
      </c>
      <c r="B103" s="101"/>
      <c r="C103" s="101"/>
      <c r="D103" s="101"/>
      <c r="E103" s="3"/>
      <c r="F103" s="3"/>
      <c r="G103" s="25">
        <f>SUM(G99:G102)</f>
        <v>704.65000000000009</v>
      </c>
      <c r="H103" s="36"/>
      <c r="I103" s="102"/>
      <c r="J103" s="102"/>
      <c r="K103" s="102"/>
      <c r="L103" s="102"/>
      <c r="M103" s="103"/>
    </row>
    <row r="104" spans="1:13" ht="15" x14ac:dyDescent="0.25">
      <c r="A104" s="107" t="s">
        <v>85</v>
      </c>
      <c r="B104" s="93"/>
      <c r="C104" s="93"/>
      <c r="D104" s="93"/>
      <c r="E104" s="12">
        <v>53696178845</v>
      </c>
      <c r="F104" s="12" t="s">
        <v>40</v>
      </c>
      <c r="G104" s="27">
        <v>70.61</v>
      </c>
      <c r="H104" s="35">
        <v>32342</v>
      </c>
      <c r="I104" s="93" t="s">
        <v>39</v>
      </c>
      <c r="J104" s="93"/>
      <c r="K104" s="93"/>
      <c r="L104" s="93"/>
      <c r="M104" s="94"/>
    </row>
    <row r="105" spans="1:13" ht="15" x14ac:dyDescent="0.25">
      <c r="A105" s="110" t="s">
        <v>219</v>
      </c>
      <c r="B105" s="111"/>
      <c r="C105" s="111"/>
      <c r="D105" s="111"/>
      <c r="E105" s="38">
        <v>49939600448</v>
      </c>
      <c r="F105" s="39" t="s">
        <v>8</v>
      </c>
      <c r="G105" s="56">
        <v>1765</v>
      </c>
      <c r="H105" s="79">
        <v>32342</v>
      </c>
      <c r="I105" s="93" t="s">
        <v>39</v>
      </c>
      <c r="J105" s="93"/>
      <c r="K105" s="93"/>
      <c r="L105" s="93"/>
      <c r="M105" s="94"/>
    </row>
    <row r="106" spans="1:13" ht="15" x14ac:dyDescent="0.25">
      <c r="A106" s="107" t="s">
        <v>118</v>
      </c>
      <c r="B106" s="93"/>
      <c r="C106" s="93"/>
      <c r="D106" s="93"/>
      <c r="E106" s="12">
        <v>85584865987</v>
      </c>
      <c r="F106" s="12" t="s">
        <v>8</v>
      </c>
      <c r="G106" s="27">
        <v>11.94</v>
      </c>
      <c r="H106" s="35">
        <v>32342</v>
      </c>
      <c r="I106" s="93" t="s">
        <v>39</v>
      </c>
      <c r="J106" s="93"/>
      <c r="K106" s="93"/>
      <c r="L106" s="93"/>
      <c r="M106" s="94"/>
    </row>
    <row r="107" spans="1:13" ht="15" x14ac:dyDescent="0.25">
      <c r="A107" s="107" t="s">
        <v>117</v>
      </c>
      <c r="B107" s="93"/>
      <c r="C107" s="93"/>
      <c r="D107" s="93"/>
      <c r="E107" s="12">
        <v>34310703158</v>
      </c>
      <c r="F107" s="12" t="s">
        <v>40</v>
      </c>
      <c r="G107" s="27">
        <v>9.43</v>
      </c>
      <c r="H107" s="35">
        <v>32342</v>
      </c>
      <c r="I107" s="93" t="s">
        <v>39</v>
      </c>
      <c r="J107" s="93"/>
      <c r="K107" s="93"/>
      <c r="L107" s="93"/>
      <c r="M107" s="94"/>
    </row>
    <row r="108" spans="1:13" ht="15" x14ac:dyDescent="0.25">
      <c r="A108" s="100" t="s">
        <v>10</v>
      </c>
      <c r="B108" s="101"/>
      <c r="C108" s="101"/>
      <c r="D108" s="101"/>
      <c r="E108" s="3"/>
      <c r="F108" s="3"/>
      <c r="G108" s="25">
        <f>SUM(G104:G107)</f>
        <v>1856.98</v>
      </c>
      <c r="H108" s="36"/>
      <c r="I108" s="102"/>
      <c r="J108" s="102"/>
      <c r="K108" s="102"/>
      <c r="L108" s="102"/>
      <c r="M108" s="103"/>
    </row>
    <row r="109" spans="1:13" ht="15" x14ac:dyDescent="0.25">
      <c r="A109" s="107" t="s">
        <v>85</v>
      </c>
      <c r="B109" s="93"/>
      <c r="C109" s="93"/>
      <c r="D109" s="93"/>
      <c r="E109" s="12">
        <v>53696178845</v>
      </c>
      <c r="F109" s="12" t="s">
        <v>40</v>
      </c>
      <c r="G109" s="27">
        <v>151.38999999999999</v>
      </c>
      <c r="H109" s="35">
        <v>32347</v>
      </c>
      <c r="I109" s="93" t="s">
        <v>41</v>
      </c>
      <c r="J109" s="93"/>
      <c r="K109" s="93"/>
      <c r="L109" s="93"/>
      <c r="M109" s="94"/>
    </row>
    <row r="110" spans="1:13" ht="15" x14ac:dyDescent="0.25">
      <c r="A110" s="100" t="s">
        <v>10</v>
      </c>
      <c r="B110" s="101"/>
      <c r="C110" s="101"/>
      <c r="D110" s="101"/>
      <c r="E110" s="3"/>
      <c r="F110" s="3"/>
      <c r="G110" s="32">
        <f>G109</f>
        <v>151.38999999999999</v>
      </c>
      <c r="H110" s="36"/>
      <c r="I110" s="102"/>
      <c r="J110" s="102"/>
      <c r="K110" s="102"/>
      <c r="L110" s="102"/>
      <c r="M110" s="103"/>
    </row>
    <row r="111" spans="1:13" ht="15" x14ac:dyDescent="0.25">
      <c r="A111" s="107" t="s">
        <v>117</v>
      </c>
      <c r="B111" s="93"/>
      <c r="C111" s="93"/>
      <c r="D111" s="93"/>
      <c r="E111" s="12">
        <v>34310703158</v>
      </c>
      <c r="F111" s="12" t="s">
        <v>40</v>
      </c>
      <c r="G111" s="24">
        <v>76.52</v>
      </c>
      <c r="H111" s="35">
        <v>32348</v>
      </c>
      <c r="I111" s="10" t="s">
        <v>120</v>
      </c>
      <c r="J111" s="10"/>
      <c r="K111" s="10"/>
      <c r="L111" s="10"/>
      <c r="M111" s="11"/>
    </row>
    <row r="112" spans="1:13" ht="24.75" customHeight="1" x14ac:dyDescent="0.25">
      <c r="A112" s="108" t="s">
        <v>42</v>
      </c>
      <c r="B112" s="109"/>
      <c r="C112" s="109"/>
      <c r="D112" s="109"/>
      <c r="E112" s="12">
        <v>61817894937</v>
      </c>
      <c r="F112" s="12" t="s">
        <v>8</v>
      </c>
      <c r="G112" s="24">
        <v>495.45</v>
      </c>
      <c r="H112" s="35">
        <v>32348</v>
      </c>
      <c r="I112" s="10" t="s">
        <v>120</v>
      </c>
      <c r="J112" s="10"/>
      <c r="K112" s="10"/>
      <c r="L112" s="10"/>
      <c r="M112" s="11"/>
    </row>
    <row r="113" spans="1:13" ht="15" customHeight="1" x14ac:dyDescent="0.25">
      <c r="A113" s="108" t="s">
        <v>119</v>
      </c>
      <c r="B113" s="109"/>
      <c r="C113" s="109"/>
      <c r="D113" s="109"/>
      <c r="E113" s="12">
        <v>28921383001</v>
      </c>
      <c r="F113" s="12" t="s">
        <v>8</v>
      </c>
      <c r="G113" s="24">
        <v>84.88</v>
      </c>
      <c r="H113" s="35">
        <v>32348</v>
      </c>
      <c r="I113" s="10" t="s">
        <v>120</v>
      </c>
      <c r="J113" s="10"/>
      <c r="K113" s="10"/>
      <c r="L113" s="10"/>
      <c r="M113" s="11"/>
    </row>
    <row r="114" spans="1:13" ht="15" x14ac:dyDescent="0.25">
      <c r="A114" s="100" t="s">
        <v>10</v>
      </c>
      <c r="B114" s="101"/>
      <c r="C114" s="101"/>
      <c r="D114" s="101"/>
      <c r="E114" s="3"/>
      <c r="F114" s="3"/>
      <c r="G114" s="25">
        <f>SUM(G111:G113)</f>
        <v>656.85</v>
      </c>
      <c r="H114" s="36"/>
      <c r="I114" s="102"/>
      <c r="J114" s="102"/>
      <c r="K114" s="102"/>
      <c r="L114" s="102"/>
      <c r="M114" s="103"/>
    </row>
    <row r="115" spans="1:13" ht="18.600000000000001" customHeight="1" x14ac:dyDescent="0.25">
      <c r="A115" s="110" t="s">
        <v>220</v>
      </c>
      <c r="B115" s="111"/>
      <c r="C115" s="111"/>
      <c r="D115" s="111"/>
      <c r="E115" s="38">
        <v>2247989682</v>
      </c>
      <c r="F115" s="39" t="s">
        <v>8</v>
      </c>
      <c r="G115" s="56">
        <v>1596</v>
      </c>
      <c r="H115" s="35">
        <v>32352</v>
      </c>
      <c r="I115" s="93" t="s">
        <v>43</v>
      </c>
      <c r="J115" s="93"/>
      <c r="K115" s="93"/>
      <c r="L115" s="93"/>
      <c r="M115" s="94"/>
    </row>
    <row r="116" spans="1:13" ht="24" customHeight="1" x14ac:dyDescent="0.25">
      <c r="A116" s="108" t="s">
        <v>116</v>
      </c>
      <c r="B116" s="109"/>
      <c r="C116" s="109"/>
      <c r="D116" s="109"/>
      <c r="E116" s="12">
        <v>86472504760</v>
      </c>
      <c r="F116" s="12" t="s">
        <v>8</v>
      </c>
      <c r="G116" s="24">
        <v>1500</v>
      </c>
      <c r="H116" s="35">
        <v>32352</v>
      </c>
      <c r="I116" s="93" t="s">
        <v>43</v>
      </c>
      <c r="J116" s="93"/>
      <c r="K116" s="93"/>
      <c r="L116" s="93"/>
      <c r="M116" s="94"/>
    </row>
    <row r="117" spans="1:13" ht="15" x14ac:dyDescent="0.25">
      <c r="A117" s="107" t="s">
        <v>121</v>
      </c>
      <c r="B117" s="93"/>
      <c r="C117" s="93"/>
      <c r="D117" s="93"/>
      <c r="E117" s="10">
        <v>98708551437</v>
      </c>
      <c r="F117" s="12" t="s">
        <v>8</v>
      </c>
      <c r="G117" s="24">
        <v>1980.91</v>
      </c>
      <c r="H117" s="35">
        <v>32352</v>
      </c>
      <c r="I117" s="93" t="s">
        <v>43</v>
      </c>
      <c r="J117" s="93"/>
      <c r="K117" s="93"/>
      <c r="L117" s="93"/>
      <c r="M117" s="94"/>
    </row>
    <row r="118" spans="1:13" ht="15" x14ac:dyDescent="0.25">
      <c r="A118" s="143" t="s">
        <v>221</v>
      </c>
      <c r="B118" s="144"/>
      <c r="C118" s="144"/>
      <c r="D118" s="144"/>
      <c r="E118" s="42">
        <v>39554538107</v>
      </c>
      <c r="F118" s="39" t="s">
        <v>8</v>
      </c>
      <c r="G118" s="56">
        <v>413.91</v>
      </c>
      <c r="H118" s="79">
        <v>32352</v>
      </c>
      <c r="I118" s="93" t="s">
        <v>43</v>
      </c>
      <c r="J118" s="93"/>
      <c r="K118" s="93"/>
      <c r="L118" s="93"/>
      <c r="M118" s="94"/>
    </row>
    <row r="119" spans="1:13" ht="15" x14ac:dyDescent="0.25">
      <c r="A119" s="115" t="s">
        <v>195</v>
      </c>
      <c r="B119" s="116"/>
      <c r="C119" s="116"/>
      <c r="D119" s="117"/>
      <c r="E119" s="38">
        <v>95243482140</v>
      </c>
      <c r="F119" s="39" t="s">
        <v>8</v>
      </c>
      <c r="G119" s="56">
        <v>1505</v>
      </c>
      <c r="H119" s="79">
        <v>32352</v>
      </c>
      <c r="I119" s="93" t="s">
        <v>43</v>
      </c>
      <c r="J119" s="93"/>
      <c r="K119" s="93"/>
      <c r="L119" s="93"/>
      <c r="M119" s="94"/>
    </row>
    <row r="120" spans="1:13" ht="15" x14ac:dyDescent="0.25">
      <c r="A120" s="100" t="s">
        <v>10</v>
      </c>
      <c r="B120" s="101"/>
      <c r="C120" s="101"/>
      <c r="D120" s="101"/>
      <c r="E120" s="3"/>
      <c r="F120" s="3"/>
      <c r="G120" s="25">
        <f>SUM(G115:G119)</f>
        <v>6995.82</v>
      </c>
      <c r="H120" s="36"/>
      <c r="I120" s="102"/>
      <c r="J120" s="102"/>
      <c r="K120" s="102"/>
      <c r="L120" s="102"/>
      <c r="M120" s="103"/>
    </row>
    <row r="121" spans="1:13" ht="15" x14ac:dyDescent="0.25">
      <c r="A121" s="107" t="s">
        <v>87</v>
      </c>
      <c r="B121" s="93"/>
      <c r="C121" s="93"/>
      <c r="D121" s="93"/>
      <c r="E121" s="12">
        <v>98377731859</v>
      </c>
      <c r="F121" s="12" t="s">
        <v>8</v>
      </c>
      <c r="G121" s="24">
        <v>245.53</v>
      </c>
      <c r="H121" s="35">
        <v>32353</v>
      </c>
      <c r="I121" s="93" t="s">
        <v>86</v>
      </c>
      <c r="J121" s="93"/>
      <c r="K121" s="93"/>
      <c r="L121" s="93"/>
      <c r="M121" s="94"/>
    </row>
    <row r="122" spans="1:13" ht="15" x14ac:dyDescent="0.25">
      <c r="A122" s="100" t="s">
        <v>10</v>
      </c>
      <c r="B122" s="101"/>
      <c r="C122" s="101"/>
      <c r="D122" s="101"/>
      <c r="E122" s="3"/>
      <c r="F122" s="3"/>
      <c r="G122" s="25">
        <f>SUM(G121:G121)</f>
        <v>245.53</v>
      </c>
      <c r="H122" s="36"/>
      <c r="I122" s="102"/>
      <c r="J122" s="102"/>
      <c r="K122" s="102"/>
      <c r="L122" s="102"/>
      <c r="M122" s="103"/>
    </row>
    <row r="123" spans="1:13" ht="15" x14ac:dyDescent="0.25">
      <c r="A123" s="107" t="s">
        <v>88</v>
      </c>
      <c r="B123" s="93"/>
      <c r="C123" s="93"/>
      <c r="D123" s="93"/>
      <c r="E123" s="12">
        <v>90275854576</v>
      </c>
      <c r="F123" s="12" t="s">
        <v>8</v>
      </c>
      <c r="G123" s="24">
        <v>239.49</v>
      </c>
      <c r="H123" s="35">
        <v>32355</v>
      </c>
      <c r="I123" s="93" t="s">
        <v>44</v>
      </c>
      <c r="J123" s="93"/>
      <c r="K123" s="93"/>
      <c r="L123" s="93"/>
      <c r="M123" s="94"/>
    </row>
    <row r="124" spans="1:13" ht="15" x14ac:dyDescent="0.25">
      <c r="A124" s="100" t="s">
        <v>10</v>
      </c>
      <c r="B124" s="101"/>
      <c r="C124" s="101"/>
      <c r="D124" s="101"/>
      <c r="E124" s="3"/>
      <c r="F124" s="3"/>
      <c r="G124" s="25">
        <f>G123</f>
        <v>239.49</v>
      </c>
      <c r="H124" s="36"/>
      <c r="I124" s="102"/>
      <c r="J124" s="102"/>
      <c r="K124" s="102"/>
      <c r="L124" s="102"/>
      <c r="M124" s="103"/>
    </row>
    <row r="125" spans="1:13" ht="15" x14ac:dyDescent="0.25">
      <c r="A125" s="107" t="s">
        <v>46</v>
      </c>
      <c r="B125" s="93"/>
      <c r="C125" s="93"/>
      <c r="D125" s="93"/>
      <c r="E125" s="12">
        <v>84838770814</v>
      </c>
      <c r="F125" s="12" t="s">
        <v>8</v>
      </c>
      <c r="G125" s="24">
        <v>132.72999999999999</v>
      </c>
      <c r="H125" s="35">
        <v>32359</v>
      </c>
      <c r="I125" s="93" t="s">
        <v>45</v>
      </c>
      <c r="J125" s="93"/>
      <c r="K125" s="93"/>
      <c r="L125" s="93"/>
      <c r="M125" s="94"/>
    </row>
    <row r="126" spans="1:13" ht="15" x14ac:dyDescent="0.25">
      <c r="A126" s="107" t="s">
        <v>89</v>
      </c>
      <c r="B126" s="93"/>
      <c r="C126" s="93"/>
      <c r="D126" s="93"/>
      <c r="E126" s="12">
        <v>79506290597</v>
      </c>
      <c r="F126" s="12" t="s">
        <v>8</v>
      </c>
      <c r="G126" s="24">
        <v>184.15</v>
      </c>
      <c r="H126" s="35">
        <v>32359</v>
      </c>
      <c r="I126" s="93" t="s">
        <v>45</v>
      </c>
      <c r="J126" s="93"/>
      <c r="K126" s="93"/>
      <c r="L126" s="93"/>
      <c r="M126" s="94"/>
    </row>
    <row r="127" spans="1:13" ht="15" x14ac:dyDescent="0.25">
      <c r="A127" s="100" t="s">
        <v>10</v>
      </c>
      <c r="B127" s="101"/>
      <c r="C127" s="101"/>
      <c r="D127" s="101"/>
      <c r="E127" s="3"/>
      <c r="F127" s="3"/>
      <c r="G127" s="25">
        <f>SUM(G125:G126)</f>
        <v>316.88</v>
      </c>
      <c r="H127" s="36"/>
      <c r="I127" s="102"/>
      <c r="J127" s="102"/>
      <c r="K127" s="102"/>
      <c r="L127" s="102"/>
      <c r="M127" s="103"/>
    </row>
    <row r="128" spans="1:13" ht="15" x14ac:dyDescent="0.25">
      <c r="A128" s="107" t="s">
        <v>90</v>
      </c>
      <c r="B128" s="93"/>
      <c r="C128" s="93"/>
      <c r="D128" s="93"/>
      <c r="E128" s="12">
        <v>28842147765</v>
      </c>
      <c r="F128" s="12" t="s">
        <v>8</v>
      </c>
      <c r="G128" s="24">
        <v>8361.4500000000007</v>
      </c>
      <c r="H128" s="35">
        <v>32360</v>
      </c>
      <c r="I128" s="93" t="s">
        <v>91</v>
      </c>
      <c r="J128" s="93"/>
      <c r="K128" s="93"/>
      <c r="L128" s="93"/>
      <c r="M128" s="94"/>
    </row>
    <row r="129" spans="1:13" ht="15" x14ac:dyDescent="0.25">
      <c r="A129" s="100" t="s">
        <v>10</v>
      </c>
      <c r="B129" s="101"/>
      <c r="C129" s="101"/>
      <c r="D129" s="101"/>
      <c r="E129" s="3"/>
      <c r="F129" s="3"/>
      <c r="G129" s="25">
        <f>G128</f>
        <v>8361.4500000000007</v>
      </c>
      <c r="H129" s="36"/>
      <c r="I129" s="102"/>
      <c r="J129" s="102"/>
      <c r="K129" s="102"/>
      <c r="L129" s="102"/>
      <c r="M129" s="103"/>
    </row>
    <row r="130" spans="1:13" ht="15" x14ac:dyDescent="0.25">
      <c r="A130" s="110" t="s">
        <v>222</v>
      </c>
      <c r="B130" s="111"/>
      <c r="C130" s="111"/>
      <c r="D130" s="111"/>
      <c r="E130" s="42">
        <v>17638242823</v>
      </c>
      <c r="F130" s="80" t="s">
        <v>8</v>
      </c>
      <c r="G130" s="59">
        <v>821.25</v>
      </c>
      <c r="H130" s="79">
        <v>32373</v>
      </c>
      <c r="I130" s="167" t="s">
        <v>223</v>
      </c>
      <c r="J130" s="167"/>
      <c r="K130" s="167"/>
      <c r="L130" s="167"/>
      <c r="M130" s="175"/>
    </row>
    <row r="131" spans="1:13" ht="15" x14ac:dyDescent="0.25">
      <c r="A131" s="143" t="s">
        <v>224</v>
      </c>
      <c r="B131" s="144"/>
      <c r="C131" s="144"/>
      <c r="D131" s="144"/>
      <c r="E131" s="42">
        <v>44542870641</v>
      </c>
      <c r="F131" s="80" t="s">
        <v>8</v>
      </c>
      <c r="G131" s="59">
        <v>2822.93</v>
      </c>
      <c r="H131" s="79">
        <v>32373</v>
      </c>
      <c r="I131" s="167" t="s">
        <v>223</v>
      </c>
      <c r="J131" s="167"/>
      <c r="K131" s="167"/>
      <c r="L131" s="167"/>
      <c r="M131" s="175"/>
    </row>
    <row r="132" spans="1:13" ht="15" x14ac:dyDescent="0.25">
      <c r="A132" s="100" t="s">
        <v>10</v>
      </c>
      <c r="B132" s="101"/>
      <c r="C132" s="101"/>
      <c r="D132" s="101"/>
      <c r="E132" s="3"/>
      <c r="F132" s="3"/>
      <c r="G132" s="25">
        <f>SUM(G130:G131)</f>
        <v>3644.18</v>
      </c>
      <c r="H132" s="36"/>
      <c r="I132" s="102"/>
      <c r="J132" s="102"/>
      <c r="K132" s="102"/>
      <c r="L132" s="102"/>
      <c r="M132" s="103"/>
    </row>
    <row r="133" spans="1:13" ht="15" x14ac:dyDescent="0.25">
      <c r="A133" s="108" t="s">
        <v>60</v>
      </c>
      <c r="B133" s="109"/>
      <c r="C133" s="109"/>
      <c r="D133" s="109"/>
      <c r="E133" s="12">
        <v>10831379912</v>
      </c>
      <c r="F133" s="12" t="s">
        <v>28</v>
      </c>
      <c r="G133" s="24">
        <v>1100.7</v>
      </c>
      <c r="H133" s="35">
        <v>323771</v>
      </c>
      <c r="I133" s="93" t="s">
        <v>47</v>
      </c>
      <c r="J133" s="93"/>
      <c r="K133" s="93"/>
      <c r="L133" s="93"/>
      <c r="M133" s="94"/>
    </row>
    <row r="134" spans="1:13" ht="15" x14ac:dyDescent="0.25">
      <c r="A134" s="108" t="s">
        <v>61</v>
      </c>
      <c r="B134" s="109"/>
      <c r="C134" s="109"/>
      <c r="D134" s="109"/>
      <c r="E134" s="12">
        <v>22597784145</v>
      </c>
      <c r="F134" s="12" t="s">
        <v>8</v>
      </c>
      <c r="G134" s="24">
        <v>1100.72</v>
      </c>
      <c r="H134" s="35">
        <v>323771</v>
      </c>
      <c r="I134" s="109" t="s">
        <v>47</v>
      </c>
      <c r="J134" s="109"/>
      <c r="K134" s="109"/>
      <c r="L134" s="109"/>
      <c r="M134" s="121"/>
    </row>
    <row r="135" spans="1:13" ht="15" x14ac:dyDescent="0.25">
      <c r="A135" s="100" t="s">
        <v>10</v>
      </c>
      <c r="B135" s="101"/>
      <c r="C135" s="101"/>
      <c r="D135" s="101"/>
      <c r="E135" s="3"/>
      <c r="F135" s="3"/>
      <c r="G135" s="25">
        <f>SUM(G133:G134)</f>
        <v>2201.42</v>
      </c>
      <c r="H135" s="36"/>
      <c r="I135" s="102"/>
      <c r="J135" s="102"/>
      <c r="K135" s="102"/>
      <c r="L135" s="102"/>
      <c r="M135" s="103"/>
    </row>
    <row r="136" spans="1:13" ht="15" x14ac:dyDescent="0.25">
      <c r="A136" s="122" t="s">
        <v>225</v>
      </c>
      <c r="B136" s="123"/>
      <c r="C136" s="123"/>
      <c r="D136" s="124"/>
      <c r="E136" s="40">
        <v>87101832767</v>
      </c>
      <c r="F136" s="41" t="s">
        <v>8</v>
      </c>
      <c r="G136" s="60">
        <v>66.36</v>
      </c>
      <c r="H136" s="37">
        <v>323790</v>
      </c>
      <c r="I136" s="14" t="s">
        <v>101</v>
      </c>
      <c r="J136" s="14"/>
      <c r="K136" s="14"/>
      <c r="L136" s="14"/>
      <c r="M136" s="15"/>
    </row>
    <row r="137" spans="1:13" ht="15" customHeight="1" x14ac:dyDescent="0.25">
      <c r="A137" s="122" t="s">
        <v>226</v>
      </c>
      <c r="B137" s="123"/>
      <c r="C137" s="123"/>
      <c r="D137" s="124"/>
      <c r="E137" s="40">
        <v>56651951595</v>
      </c>
      <c r="F137" s="41" t="s">
        <v>227</v>
      </c>
      <c r="G137" s="60">
        <v>99.54</v>
      </c>
      <c r="H137" s="37">
        <v>323790</v>
      </c>
      <c r="I137" s="14" t="s">
        <v>101</v>
      </c>
      <c r="J137" s="14"/>
      <c r="K137" s="14"/>
      <c r="L137" s="14"/>
      <c r="M137" s="15"/>
    </row>
    <row r="138" spans="1:13" ht="15" x14ac:dyDescent="0.25">
      <c r="A138" s="100" t="s">
        <v>10</v>
      </c>
      <c r="B138" s="101"/>
      <c r="C138" s="101"/>
      <c r="D138" s="101"/>
      <c r="E138" s="3"/>
      <c r="F138" s="3"/>
      <c r="G138" s="25">
        <f>SUM(G136:G137)</f>
        <v>165.9</v>
      </c>
      <c r="H138" s="36"/>
      <c r="I138" s="102"/>
      <c r="J138" s="102"/>
      <c r="K138" s="102"/>
      <c r="L138" s="102"/>
      <c r="M138" s="103"/>
    </row>
    <row r="139" spans="1:13" ht="15" customHeight="1" x14ac:dyDescent="0.25">
      <c r="A139" s="115" t="s">
        <v>228</v>
      </c>
      <c r="B139" s="116"/>
      <c r="C139" s="116"/>
      <c r="D139" s="117"/>
      <c r="E139" s="48">
        <v>9832370191</v>
      </c>
      <c r="F139" s="39" t="s">
        <v>8</v>
      </c>
      <c r="G139" s="56">
        <v>2479.96</v>
      </c>
      <c r="H139" s="79">
        <v>323793</v>
      </c>
      <c r="I139" s="112" t="s">
        <v>229</v>
      </c>
      <c r="J139" s="113"/>
      <c r="K139" s="113"/>
      <c r="L139" s="113"/>
      <c r="M139" s="114"/>
    </row>
    <row r="140" spans="1:13" ht="15" customHeight="1" x14ac:dyDescent="0.25">
      <c r="A140" s="115" t="s">
        <v>230</v>
      </c>
      <c r="B140" s="116"/>
      <c r="C140" s="116"/>
      <c r="D140" s="117"/>
      <c r="E140" s="38">
        <v>47614296387</v>
      </c>
      <c r="F140" s="39" t="s">
        <v>8</v>
      </c>
      <c r="G140" s="56">
        <v>1500</v>
      </c>
      <c r="H140" s="79">
        <v>323793</v>
      </c>
      <c r="I140" s="112" t="s">
        <v>229</v>
      </c>
      <c r="J140" s="113"/>
      <c r="K140" s="113"/>
      <c r="L140" s="113"/>
      <c r="M140" s="114"/>
    </row>
    <row r="141" spans="1:13" ht="15" customHeight="1" x14ac:dyDescent="0.25">
      <c r="A141" s="115" t="s">
        <v>231</v>
      </c>
      <c r="B141" s="116"/>
      <c r="C141" s="116"/>
      <c r="D141" s="117"/>
      <c r="E141" s="38">
        <v>76839845014</v>
      </c>
      <c r="F141" s="39" t="s">
        <v>8</v>
      </c>
      <c r="G141" s="56">
        <v>800</v>
      </c>
      <c r="H141" s="79">
        <v>323793</v>
      </c>
      <c r="I141" s="112" t="s">
        <v>229</v>
      </c>
      <c r="J141" s="113"/>
      <c r="K141" s="113"/>
      <c r="L141" s="113"/>
      <c r="M141" s="114"/>
    </row>
    <row r="142" spans="1:13" ht="15" customHeight="1" x14ac:dyDescent="0.25">
      <c r="A142" s="115" t="s">
        <v>232</v>
      </c>
      <c r="B142" s="116"/>
      <c r="C142" s="116"/>
      <c r="D142" s="117"/>
      <c r="E142" s="38">
        <v>23141220773</v>
      </c>
      <c r="F142" s="39" t="s">
        <v>8</v>
      </c>
      <c r="G142" s="56">
        <v>23890.11</v>
      </c>
      <c r="H142" s="79">
        <v>323793</v>
      </c>
      <c r="I142" s="112" t="s">
        <v>229</v>
      </c>
      <c r="J142" s="113"/>
      <c r="K142" s="113"/>
      <c r="L142" s="113"/>
      <c r="M142" s="114"/>
    </row>
    <row r="143" spans="1:13" ht="15" customHeight="1" x14ac:dyDescent="0.25">
      <c r="A143" s="115" t="s">
        <v>233</v>
      </c>
      <c r="B143" s="116"/>
      <c r="C143" s="116"/>
      <c r="D143" s="117"/>
      <c r="E143" s="38">
        <v>64500625635</v>
      </c>
      <c r="F143" s="39" t="s">
        <v>8</v>
      </c>
      <c r="G143" s="56">
        <v>8732.33</v>
      </c>
      <c r="H143" s="79">
        <v>323793</v>
      </c>
      <c r="I143" s="112" t="s">
        <v>229</v>
      </c>
      <c r="J143" s="113"/>
      <c r="K143" s="113"/>
      <c r="L143" s="113"/>
      <c r="M143" s="114"/>
    </row>
    <row r="144" spans="1:13" ht="15" customHeight="1" x14ac:dyDescent="0.25">
      <c r="A144" s="160" t="s">
        <v>234</v>
      </c>
      <c r="B144" s="113"/>
      <c r="C144" s="113"/>
      <c r="D144" s="161"/>
      <c r="E144" s="38">
        <v>62924153420</v>
      </c>
      <c r="F144" s="39" t="s">
        <v>8</v>
      </c>
      <c r="G144" s="56">
        <v>6594.9</v>
      </c>
      <c r="H144" s="79">
        <v>323793</v>
      </c>
      <c r="I144" s="112" t="s">
        <v>229</v>
      </c>
      <c r="J144" s="113"/>
      <c r="K144" s="113"/>
      <c r="L144" s="113"/>
      <c r="M144" s="114"/>
    </row>
    <row r="145" spans="1:13" ht="15" x14ac:dyDescent="0.25">
      <c r="A145" s="100" t="s">
        <v>10</v>
      </c>
      <c r="B145" s="101"/>
      <c r="C145" s="101"/>
      <c r="D145" s="101"/>
      <c r="E145" s="3"/>
      <c r="F145" s="3"/>
      <c r="G145" s="25">
        <f>SUM(G139:G144)</f>
        <v>43997.3</v>
      </c>
      <c r="H145" s="36"/>
      <c r="I145" s="102"/>
      <c r="J145" s="102"/>
      <c r="K145" s="102"/>
      <c r="L145" s="102"/>
      <c r="M145" s="103"/>
    </row>
    <row r="146" spans="1:13" ht="15" x14ac:dyDescent="0.25">
      <c r="A146" s="107" t="s">
        <v>92</v>
      </c>
      <c r="B146" s="93"/>
      <c r="C146" s="93"/>
      <c r="D146" s="93"/>
      <c r="E146" s="12">
        <v>93224926556</v>
      </c>
      <c r="F146" s="12" t="s">
        <v>8</v>
      </c>
      <c r="G146" s="24">
        <v>282.02999999999997</v>
      </c>
      <c r="H146" s="35">
        <v>32381</v>
      </c>
      <c r="I146" s="93" t="s">
        <v>49</v>
      </c>
      <c r="J146" s="93"/>
      <c r="K146" s="93"/>
      <c r="L146" s="93"/>
      <c r="M146" s="94"/>
    </row>
    <row r="147" spans="1:13" ht="15" x14ac:dyDescent="0.25">
      <c r="A147" s="107" t="s">
        <v>48</v>
      </c>
      <c r="B147" s="93"/>
      <c r="C147" s="93"/>
      <c r="D147" s="93"/>
      <c r="E147" s="12">
        <v>37439642333</v>
      </c>
      <c r="F147" s="12" t="s">
        <v>8</v>
      </c>
      <c r="G147" s="24">
        <v>557.5</v>
      </c>
      <c r="H147" s="35">
        <v>32381</v>
      </c>
      <c r="I147" s="93" t="s">
        <v>49</v>
      </c>
      <c r="J147" s="93"/>
      <c r="K147" s="93"/>
      <c r="L147" s="93"/>
      <c r="M147" s="94"/>
    </row>
    <row r="148" spans="1:13" ht="15" x14ac:dyDescent="0.25">
      <c r="A148" s="100" t="s">
        <v>10</v>
      </c>
      <c r="B148" s="101"/>
      <c r="C148" s="101"/>
      <c r="D148" s="101"/>
      <c r="E148" s="3"/>
      <c r="F148" s="3"/>
      <c r="G148" s="25">
        <f>SUM(G146:G147)</f>
        <v>839.53</v>
      </c>
      <c r="H148" s="36"/>
      <c r="I148" s="102"/>
      <c r="J148" s="102"/>
      <c r="K148" s="102"/>
      <c r="L148" s="102"/>
      <c r="M148" s="103"/>
    </row>
    <row r="149" spans="1:13" ht="15" x14ac:dyDescent="0.25">
      <c r="A149" s="110" t="s">
        <v>235</v>
      </c>
      <c r="B149" s="111"/>
      <c r="C149" s="111"/>
      <c r="D149" s="111"/>
      <c r="E149" s="38" t="s">
        <v>236</v>
      </c>
      <c r="F149" s="39" t="s">
        <v>239</v>
      </c>
      <c r="G149" s="56">
        <v>128.88</v>
      </c>
      <c r="H149" s="79">
        <v>32389</v>
      </c>
      <c r="I149" s="112" t="s">
        <v>93</v>
      </c>
      <c r="J149" s="113"/>
      <c r="K149" s="113"/>
      <c r="L149" s="113"/>
      <c r="M149" s="114"/>
    </row>
    <row r="150" spans="1:13" ht="15" x14ac:dyDescent="0.25">
      <c r="A150" s="110" t="s">
        <v>237</v>
      </c>
      <c r="B150" s="111"/>
      <c r="C150" s="111"/>
      <c r="D150" s="111"/>
      <c r="E150" s="38" t="s">
        <v>238</v>
      </c>
      <c r="F150" s="39" t="s">
        <v>240</v>
      </c>
      <c r="G150" s="56">
        <v>52.28</v>
      </c>
      <c r="H150" s="79">
        <v>32389</v>
      </c>
      <c r="I150" s="112" t="s">
        <v>93</v>
      </c>
      <c r="J150" s="113"/>
      <c r="K150" s="113"/>
      <c r="L150" s="113"/>
      <c r="M150" s="114"/>
    </row>
    <row r="151" spans="1:13" ht="15" x14ac:dyDescent="0.25">
      <c r="A151" s="107" t="s">
        <v>94</v>
      </c>
      <c r="B151" s="93"/>
      <c r="C151" s="93"/>
      <c r="D151" s="93"/>
      <c r="E151" s="12">
        <v>85821130368</v>
      </c>
      <c r="F151" s="12" t="s">
        <v>8</v>
      </c>
      <c r="G151" s="24">
        <v>7.66</v>
      </c>
      <c r="H151" s="35">
        <v>32389</v>
      </c>
      <c r="I151" s="93" t="s">
        <v>93</v>
      </c>
      <c r="J151" s="93"/>
      <c r="K151" s="93"/>
      <c r="L151" s="93"/>
      <c r="M151" s="94"/>
    </row>
    <row r="152" spans="1:13" ht="15" x14ac:dyDescent="0.25">
      <c r="A152" s="100" t="s">
        <v>10</v>
      </c>
      <c r="B152" s="101"/>
      <c r="C152" s="101"/>
      <c r="D152" s="101"/>
      <c r="E152" s="3"/>
      <c r="F152" s="3"/>
      <c r="G152" s="25">
        <f>SUM(G149:G151)</f>
        <v>188.82</v>
      </c>
      <c r="H152" s="36"/>
      <c r="I152" s="102"/>
      <c r="J152" s="102"/>
      <c r="K152" s="102"/>
      <c r="L152" s="102"/>
      <c r="M152" s="103"/>
    </row>
    <row r="153" spans="1:13" ht="15" x14ac:dyDescent="0.25">
      <c r="A153" s="110" t="s">
        <v>241</v>
      </c>
      <c r="B153" s="111"/>
      <c r="C153" s="111"/>
      <c r="D153" s="111"/>
      <c r="E153" s="38">
        <v>59927154780</v>
      </c>
      <c r="F153" s="39" t="s">
        <v>8</v>
      </c>
      <c r="G153" s="56">
        <v>5.07</v>
      </c>
      <c r="H153" s="79">
        <v>323911</v>
      </c>
      <c r="I153" s="112" t="s">
        <v>242</v>
      </c>
      <c r="J153" s="113"/>
      <c r="K153" s="113"/>
      <c r="L153" s="113"/>
      <c r="M153" s="114"/>
    </row>
    <row r="154" spans="1:13" ht="15" x14ac:dyDescent="0.25">
      <c r="A154" s="100" t="s">
        <v>10</v>
      </c>
      <c r="B154" s="101"/>
      <c r="C154" s="101"/>
      <c r="D154" s="101"/>
      <c r="E154" s="3"/>
      <c r="F154" s="3"/>
      <c r="G154" s="25">
        <f>G153</f>
        <v>5.07</v>
      </c>
      <c r="H154" s="36"/>
      <c r="I154" s="102"/>
      <c r="J154" s="102"/>
      <c r="K154" s="102"/>
      <c r="L154" s="102"/>
      <c r="M154" s="103"/>
    </row>
    <row r="155" spans="1:13" ht="15" x14ac:dyDescent="0.25">
      <c r="A155" s="110" t="s">
        <v>243</v>
      </c>
      <c r="B155" s="111"/>
      <c r="C155" s="111"/>
      <c r="D155" s="111"/>
      <c r="E155" s="38">
        <v>87346078704</v>
      </c>
      <c r="F155" s="39" t="s">
        <v>8</v>
      </c>
      <c r="G155" s="56">
        <v>166</v>
      </c>
      <c r="H155" s="79">
        <v>32393</v>
      </c>
      <c r="I155" s="112" t="s">
        <v>244</v>
      </c>
      <c r="J155" s="113"/>
      <c r="K155" s="113"/>
      <c r="L155" s="113"/>
      <c r="M155" s="114"/>
    </row>
    <row r="156" spans="1:13" ht="15" x14ac:dyDescent="0.25">
      <c r="A156" s="110" t="s">
        <v>245</v>
      </c>
      <c r="B156" s="111"/>
      <c r="C156" s="111"/>
      <c r="D156" s="111"/>
      <c r="E156" s="38">
        <v>12152592214</v>
      </c>
      <c r="F156" s="39" t="s">
        <v>246</v>
      </c>
      <c r="G156" s="56">
        <v>149.19999999999999</v>
      </c>
      <c r="H156" s="79">
        <v>32393</v>
      </c>
      <c r="I156" s="112" t="s">
        <v>244</v>
      </c>
      <c r="J156" s="113"/>
      <c r="K156" s="113"/>
      <c r="L156" s="113"/>
      <c r="M156" s="114"/>
    </row>
    <row r="157" spans="1:13" ht="15" x14ac:dyDescent="0.25">
      <c r="A157" s="100" t="s">
        <v>10</v>
      </c>
      <c r="B157" s="101"/>
      <c r="C157" s="101"/>
      <c r="D157" s="101"/>
      <c r="E157" s="3"/>
      <c r="F157" s="3"/>
      <c r="G157" s="25">
        <f t="shared" ref="G157" si="0">SUM(G155:G156)</f>
        <v>315.2</v>
      </c>
      <c r="H157" s="36"/>
      <c r="I157" s="102"/>
      <c r="J157" s="102"/>
      <c r="K157" s="102"/>
      <c r="L157" s="102"/>
      <c r="M157" s="103"/>
    </row>
    <row r="158" spans="1:13" ht="15" x14ac:dyDescent="0.25">
      <c r="A158" s="110" t="s">
        <v>247</v>
      </c>
      <c r="B158" s="111"/>
      <c r="C158" s="111"/>
      <c r="D158" s="111"/>
      <c r="E158" s="38">
        <v>6891577092</v>
      </c>
      <c r="F158" s="39" t="s">
        <v>8</v>
      </c>
      <c r="G158" s="56">
        <v>50</v>
      </c>
      <c r="H158" s="35">
        <v>32395</v>
      </c>
      <c r="I158" s="93" t="s">
        <v>95</v>
      </c>
      <c r="J158" s="93"/>
      <c r="K158" s="93"/>
      <c r="L158" s="93"/>
      <c r="M158" s="94"/>
    </row>
    <row r="159" spans="1:13" ht="15" x14ac:dyDescent="0.25">
      <c r="A159" s="100" t="s">
        <v>96</v>
      </c>
      <c r="B159" s="101"/>
      <c r="C159" s="101"/>
      <c r="D159" s="101"/>
      <c r="E159" s="6"/>
      <c r="F159" s="6"/>
      <c r="G159" s="25">
        <f>SUM(G158:G158)</f>
        <v>50</v>
      </c>
      <c r="H159" s="36"/>
      <c r="I159" s="102"/>
      <c r="J159" s="102"/>
      <c r="K159" s="102"/>
      <c r="L159" s="102"/>
      <c r="M159" s="103"/>
    </row>
    <row r="160" spans="1:13" ht="15.75" customHeight="1" x14ac:dyDescent="0.25">
      <c r="A160" s="107" t="s">
        <v>31</v>
      </c>
      <c r="B160" s="93"/>
      <c r="C160" s="93"/>
      <c r="D160" s="93"/>
      <c r="E160" s="12">
        <v>69887535922</v>
      </c>
      <c r="F160" s="12" t="s">
        <v>8</v>
      </c>
      <c r="G160" s="24">
        <v>199.09</v>
      </c>
      <c r="H160" s="35">
        <v>32396</v>
      </c>
      <c r="I160" s="109" t="s">
        <v>50</v>
      </c>
      <c r="J160" s="109"/>
      <c r="K160" s="109"/>
      <c r="L160" s="109"/>
      <c r="M160" s="121"/>
    </row>
    <row r="161" spans="1:13" ht="15" x14ac:dyDescent="0.25">
      <c r="A161" s="100" t="s">
        <v>10</v>
      </c>
      <c r="B161" s="101"/>
      <c r="C161" s="101"/>
      <c r="D161" s="101"/>
      <c r="E161" s="3"/>
      <c r="F161" s="3"/>
      <c r="G161" s="25">
        <f>SUM(G160:G160)</f>
        <v>199.09</v>
      </c>
      <c r="H161" s="36"/>
      <c r="I161" s="102"/>
      <c r="J161" s="102"/>
      <c r="K161" s="102"/>
      <c r="L161" s="102"/>
      <c r="M161" s="103"/>
    </row>
    <row r="162" spans="1:13" ht="15" x14ac:dyDescent="0.25">
      <c r="A162" s="110" t="s">
        <v>248</v>
      </c>
      <c r="B162" s="111"/>
      <c r="C162" s="111"/>
      <c r="D162" s="111"/>
      <c r="E162" s="38">
        <v>58843087891</v>
      </c>
      <c r="F162" s="39" t="s">
        <v>8</v>
      </c>
      <c r="G162" s="56">
        <v>105.3</v>
      </c>
      <c r="H162" s="35">
        <v>32399</v>
      </c>
      <c r="I162" s="93" t="s">
        <v>97</v>
      </c>
      <c r="J162" s="93"/>
      <c r="K162" s="93"/>
      <c r="L162" s="93"/>
      <c r="M162" s="94"/>
    </row>
    <row r="163" spans="1:13" ht="15" x14ac:dyDescent="0.25">
      <c r="A163" s="100" t="s">
        <v>10</v>
      </c>
      <c r="B163" s="101"/>
      <c r="C163" s="101"/>
      <c r="D163" s="101"/>
      <c r="E163" s="3"/>
      <c r="F163" s="3"/>
      <c r="G163" s="25">
        <f>SUM(G162:G162)</f>
        <v>105.3</v>
      </c>
      <c r="H163" s="36"/>
      <c r="I163" s="102"/>
      <c r="J163" s="102"/>
      <c r="K163" s="102"/>
      <c r="L163" s="102"/>
      <c r="M163" s="103"/>
    </row>
    <row r="164" spans="1:13" ht="15" customHeight="1" x14ac:dyDescent="0.25">
      <c r="A164" s="143" t="s">
        <v>249</v>
      </c>
      <c r="B164" s="144"/>
      <c r="C164" s="144"/>
      <c r="D164" s="144"/>
      <c r="E164" s="48">
        <v>18432842686</v>
      </c>
      <c r="F164" s="39" t="s">
        <v>8</v>
      </c>
      <c r="G164" s="56">
        <v>15.17</v>
      </c>
      <c r="H164" s="79">
        <v>32930</v>
      </c>
      <c r="I164" s="93" t="s">
        <v>51</v>
      </c>
      <c r="J164" s="93"/>
      <c r="K164" s="93"/>
      <c r="L164" s="93"/>
      <c r="M164" s="94"/>
    </row>
    <row r="165" spans="1:13" ht="15" x14ac:dyDescent="0.25">
      <c r="A165" s="110" t="s">
        <v>205</v>
      </c>
      <c r="B165" s="111"/>
      <c r="C165" s="111"/>
      <c r="D165" s="111"/>
      <c r="E165" s="38">
        <v>49019306549</v>
      </c>
      <c r="F165" s="39" t="s">
        <v>206</v>
      </c>
      <c r="G165" s="56">
        <v>720</v>
      </c>
      <c r="H165" s="79">
        <v>32930</v>
      </c>
      <c r="I165" s="93" t="s">
        <v>51</v>
      </c>
      <c r="J165" s="93"/>
      <c r="K165" s="93"/>
      <c r="L165" s="93"/>
      <c r="M165" s="94"/>
    </row>
    <row r="166" spans="1:13" ht="15" x14ac:dyDescent="0.25">
      <c r="A166" s="110" t="s">
        <v>250</v>
      </c>
      <c r="B166" s="111"/>
      <c r="C166" s="111"/>
      <c r="D166" s="111"/>
      <c r="E166" s="38">
        <v>31062429092</v>
      </c>
      <c r="F166" s="39" t="s">
        <v>8</v>
      </c>
      <c r="G166" s="56">
        <v>47.69</v>
      </c>
      <c r="H166" s="79">
        <v>32930</v>
      </c>
      <c r="I166" s="93" t="s">
        <v>51</v>
      </c>
      <c r="J166" s="93"/>
      <c r="K166" s="93"/>
      <c r="L166" s="93"/>
      <c r="M166" s="94"/>
    </row>
    <row r="167" spans="1:13" ht="15" x14ac:dyDescent="0.25">
      <c r="A167" s="110" t="s">
        <v>53</v>
      </c>
      <c r="B167" s="111"/>
      <c r="C167" s="111"/>
      <c r="D167" s="111"/>
      <c r="E167" s="38">
        <v>38016445738</v>
      </c>
      <c r="F167" s="39" t="s">
        <v>8</v>
      </c>
      <c r="G167" s="56">
        <v>193.86</v>
      </c>
      <c r="H167" s="79">
        <v>32930</v>
      </c>
      <c r="I167" s="93" t="s">
        <v>51</v>
      </c>
      <c r="J167" s="93"/>
      <c r="K167" s="93"/>
      <c r="L167" s="93"/>
      <c r="M167" s="94"/>
    </row>
    <row r="168" spans="1:13" ht="15" x14ac:dyDescent="0.25">
      <c r="A168" s="110" t="s">
        <v>249</v>
      </c>
      <c r="B168" s="111"/>
      <c r="C168" s="111"/>
      <c r="D168" s="111"/>
      <c r="E168" s="38">
        <v>18432842686</v>
      </c>
      <c r="F168" s="39" t="s">
        <v>8</v>
      </c>
      <c r="G168" s="56">
        <v>75.25</v>
      </c>
      <c r="H168" s="79">
        <v>32930</v>
      </c>
      <c r="I168" s="93" t="s">
        <v>51</v>
      </c>
      <c r="J168" s="93"/>
      <c r="K168" s="93"/>
      <c r="L168" s="93"/>
      <c r="M168" s="94"/>
    </row>
    <row r="169" spans="1:13" ht="15" x14ac:dyDescent="0.25">
      <c r="A169" s="110" t="s">
        <v>251</v>
      </c>
      <c r="B169" s="111"/>
      <c r="C169" s="111"/>
      <c r="D169" s="111"/>
      <c r="E169" s="38">
        <v>64945507350</v>
      </c>
      <c r="F169" s="39" t="s">
        <v>28</v>
      </c>
      <c r="G169" s="56">
        <v>133.51</v>
      </c>
      <c r="H169" s="79">
        <v>32930</v>
      </c>
      <c r="I169" s="93" t="s">
        <v>51</v>
      </c>
      <c r="J169" s="93"/>
      <c r="K169" s="93"/>
      <c r="L169" s="93"/>
      <c r="M169" s="94"/>
    </row>
    <row r="170" spans="1:13" ht="15" x14ac:dyDescent="0.25">
      <c r="A170" s="110" t="s">
        <v>52</v>
      </c>
      <c r="B170" s="111"/>
      <c r="C170" s="111"/>
      <c r="D170" s="111"/>
      <c r="E170" s="38">
        <v>86255713939</v>
      </c>
      <c r="F170" s="39" t="s">
        <v>8</v>
      </c>
      <c r="G170" s="56">
        <v>39.81</v>
      </c>
      <c r="H170" s="79">
        <v>32930</v>
      </c>
      <c r="I170" s="93" t="s">
        <v>51</v>
      </c>
      <c r="J170" s="93"/>
      <c r="K170" s="93"/>
      <c r="L170" s="93"/>
      <c r="M170" s="94"/>
    </row>
    <row r="171" spans="1:13" ht="15" x14ac:dyDescent="0.25">
      <c r="A171" s="110" t="s">
        <v>252</v>
      </c>
      <c r="B171" s="111"/>
      <c r="C171" s="111"/>
      <c r="D171" s="111"/>
      <c r="E171" s="42">
        <v>1812605972</v>
      </c>
      <c r="F171" s="39" t="s">
        <v>38</v>
      </c>
      <c r="G171" s="56">
        <v>45</v>
      </c>
      <c r="H171" s="79">
        <v>32930</v>
      </c>
      <c r="I171" s="93" t="s">
        <v>51</v>
      </c>
      <c r="J171" s="93"/>
      <c r="K171" s="93"/>
      <c r="L171" s="93"/>
      <c r="M171" s="94"/>
    </row>
    <row r="172" spans="1:13" ht="15" x14ac:dyDescent="0.25">
      <c r="A172" s="110" t="s">
        <v>253</v>
      </c>
      <c r="B172" s="111"/>
      <c r="C172" s="111"/>
      <c r="D172" s="111"/>
      <c r="E172" s="42">
        <v>47432874968</v>
      </c>
      <c r="F172" s="39" t="s">
        <v>8</v>
      </c>
      <c r="G172" s="56">
        <v>47.06</v>
      </c>
      <c r="H172" s="79">
        <v>32930</v>
      </c>
      <c r="I172" s="93" t="s">
        <v>51</v>
      </c>
      <c r="J172" s="93"/>
      <c r="K172" s="93"/>
      <c r="L172" s="93"/>
      <c r="M172" s="94"/>
    </row>
    <row r="173" spans="1:13" ht="15" x14ac:dyDescent="0.25">
      <c r="A173" s="110" t="s">
        <v>122</v>
      </c>
      <c r="B173" s="111"/>
      <c r="C173" s="111"/>
      <c r="D173" s="111"/>
      <c r="E173" s="42">
        <v>24723122482</v>
      </c>
      <c r="F173" s="39" t="s">
        <v>38</v>
      </c>
      <c r="G173" s="56">
        <v>30.24</v>
      </c>
      <c r="H173" s="79">
        <v>32930</v>
      </c>
      <c r="I173" s="93" t="s">
        <v>51</v>
      </c>
      <c r="J173" s="93"/>
      <c r="K173" s="93"/>
      <c r="L173" s="93"/>
      <c r="M173" s="94"/>
    </row>
    <row r="174" spans="1:13" ht="15" x14ac:dyDescent="0.25">
      <c r="A174" s="110" t="s">
        <v>254</v>
      </c>
      <c r="B174" s="111"/>
      <c r="C174" s="111"/>
      <c r="D174" s="111"/>
      <c r="E174" s="48">
        <v>16832945527</v>
      </c>
      <c r="F174" s="39" t="s">
        <v>200</v>
      </c>
      <c r="G174" s="56">
        <v>125</v>
      </c>
      <c r="H174" s="79">
        <v>32930</v>
      </c>
      <c r="I174" s="93" t="s">
        <v>51</v>
      </c>
      <c r="J174" s="93"/>
      <c r="K174" s="93"/>
      <c r="L174" s="93"/>
      <c r="M174" s="94"/>
    </row>
    <row r="175" spans="1:13" ht="15" x14ac:dyDescent="0.25">
      <c r="A175" s="100" t="s">
        <v>10</v>
      </c>
      <c r="B175" s="101"/>
      <c r="C175" s="101"/>
      <c r="D175" s="101"/>
      <c r="E175" s="3"/>
      <c r="F175" s="3"/>
      <c r="G175" s="25">
        <f>SUM(G164:G174)</f>
        <v>1472.5899999999997</v>
      </c>
      <c r="H175" s="36"/>
      <c r="I175" s="102"/>
      <c r="J175" s="102"/>
      <c r="K175" s="102"/>
      <c r="L175" s="102"/>
      <c r="M175" s="103"/>
    </row>
    <row r="176" spans="1:13" ht="15" customHeight="1" x14ac:dyDescent="0.25">
      <c r="A176" s="164" t="s">
        <v>255</v>
      </c>
      <c r="B176" s="119"/>
      <c r="C176" s="119"/>
      <c r="D176" s="165"/>
      <c r="E176" s="38">
        <v>94476328670</v>
      </c>
      <c r="F176" s="39" t="s">
        <v>8</v>
      </c>
      <c r="G176" s="56">
        <v>40</v>
      </c>
      <c r="H176" s="35">
        <v>32941</v>
      </c>
      <c r="I176" s="93" t="s">
        <v>98</v>
      </c>
      <c r="J176" s="93"/>
      <c r="K176" s="93"/>
      <c r="L176" s="93"/>
      <c r="M176" s="94"/>
    </row>
    <row r="177" spans="1:13" ht="15" x14ac:dyDescent="0.25">
      <c r="A177" s="100" t="s">
        <v>10</v>
      </c>
      <c r="B177" s="101"/>
      <c r="C177" s="101"/>
      <c r="D177" s="101"/>
      <c r="E177" s="3"/>
      <c r="F177" s="3"/>
      <c r="G177" s="25">
        <f>SUM(G176:G176)</f>
        <v>40</v>
      </c>
      <c r="H177" s="36"/>
      <c r="I177" s="102"/>
      <c r="J177" s="102"/>
      <c r="K177" s="102"/>
      <c r="L177" s="102"/>
      <c r="M177" s="103"/>
    </row>
    <row r="178" spans="1:13" ht="15" x14ac:dyDescent="0.25">
      <c r="A178" s="107" t="s">
        <v>123</v>
      </c>
      <c r="B178" s="93"/>
      <c r="C178" s="93"/>
      <c r="D178" s="93"/>
      <c r="E178" s="12" t="s">
        <v>124</v>
      </c>
      <c r="F178" s="12" t="s">
        <v>125</v>
      </c>
      <c r="G178" s="24">
        <v>520</v>
      </c>
      <c r="H178" s="35">
        <v>32942</v>
      </c>
      <c r="I178" s="93" t="s">
        <v>54</v>
      </c>
      <c r="J178" s="93"/>
      <c r="K178" s="93"/>
      <c r="L178" s="93"/>
      <c r="M178" s="94"/>
    </row>
    <row r="179" spans="1:13" ht="15" x14ac:dyDescent="0.25">
      <c r="A179" s="100" t="s">
        <v>10</v>
      </c>
      <c r="B179" s="101"/>
      <c r="C179" s="101"/>
      <c r="D179" s="101"/>
      <c r="E179" s="3"/>
      <c r="F179" s="3"/>
      <c r="G179" s="25">
        <f>SUM(G178:G178)</f>
        <v>520</v>
      </c>
      <c r="H179" s="36"/>
      <c r="I179" s="102"/>
      <c r="J179" s="102"/>
      <c r="K179" s="102"/>
      <c r="L179" s="102"/>
      <c r="M179" s="103"/>
    </row>
    <row r="180" spans="1:13" ht="15" x14ac:dyDescent="0.25">
      <c r="A180" s="107" t="s">
        <v>256</v>
      </c>
      <c r="B180" s="93"/>
      <c r="C180" s="93"/>
      <c r="D180" s="93"/>
      <c r="E180" s="38">
        <v>18683136487</v>
      </c>
      <c r="F180" s="39" t="s">
        <v>8</v>
      </c>
      <c r="G180" s="56">
        <v>341</v>
      </c>
      <c r="H180" s="35">
        <v>32950</v>
      </c>
      <c r="I180" s="93" t="s">
        <v>99</v>
      </c>
      <c r="J180" s="93"/>
      <c r="K180" s="93"/>
      <c r="L180" s="93"/>
      <c r="M180" s="94"/>
    </row>
    <row r="181" spans="1:13" ht="15" x14ac:dyDescent="0.25">
      <c r="A181" s="100" t="s">
        <v>10</v>
      </c>
      <c r="B181" s="101"/>
      <c r="C181" s="101"/>
      <c r="D181" s="101"/>
      <c r="E181" s="3"/>
      <c r="F181" s="3"/>
      <c r="G181" s="25">
        <f>G180</f>
        <v>341</v>
      </c>
      <c r="H181" s="36"/>
      <c r="I181" s="102"/>
      <c r="J181" s="102"/>
      <c r="K181" s="102"/>
      <c r="L181" s="102"/>
      <c r="M181" s="103"/>
    </row>
    <row r="182" spans="1:13" ht="15" x14ac:dyDescent="0.25">
      <c r="A182" s="107" t="s">
        <v>258</v>
      </c>
      <c r="B182" s="93"/>
      <c r="C182" s="93"/>
      <c r="D182" s="93"/>
      <c r="E182" s="12">
        <v>63558150971</v>
      </c>
      <c r="F182" s="12" t="s">
        <v>8</v>
      </c>
      <c r="G182" s="24">
        <v>2.7</v>
      </c>
      <c r="H182" s="35">
        <v>34311</v>
      </c>
      <c r="I182" s="93" t="s">
        <v>55</v>
      </c>
      <c r="J182" s="93"/>
      <c r="K182" s="93"/>
      <c r="L182" s="93"/>
      <c r="M182" s="94"/>
    </row>
    <row r="183" spans="1:13" ht="15" x14ac:dyDescent="0.25">
      <c r="A183" s="107" t="s">
        <v>259</v>
      </c>
      <c r="B183" s="93"/>
      <c r="C183" s="93"/>
      <c r="D183" s="93"/>
      <c r="E183" s="12">
        <v>23057039320</v>
      </c>
      <c r="F183" s="12" t="s">
        <v>56</v>
      </c>
      <c r="G183" s="24">
        <v>151.51</v>
      </c>
      <c r="H183" s="35">
        <v>34311</v>
      </c>
      <c r="I183" s="93" t="s">
        <v>55</v>
      </c>
      <c r="J183" s="93"/>
      <c r="K183" s="93"/>
      <c r="L183" s="93"/>
      <c r="M183" s="94"/>
    </row>
    <row r="184" spans="1:13" ht="15" x14ac:dyDescent="0.25">
      <c r="A184" s="100" t="s">
        <v>10</v>
      </c>
      <c r="B184" s="101"/>
      <c r="C184" s="101"/>
      <c r="D184" s="101"/>
      <c r="E184" s="3"/>
      <c r="F184" s="3"/>
      <c r="G184" s="25">
        <f>SUM(G182:G183)</f>
        <v>154.20999999999998</v>
      </c>
      <c r="H184" s="36"/>
      <c r="I184" s="102"/>
      <c r="J184" s="102"/>
      <c r="K184" s="102"/>
      <c r="L184" s="102"/>
      <c r="M184" s="103"/>
    </row>
    <row r="185" spans="1:13" ht="15" x14ac:dyDescent="0.25">
      <c r="A185" s="107" t="s">
        <v>259</v>
      </c>
      <c r="B185" s="93"/>
      <c r="C185" s="93"/>
      <c r="D185" s="93"/>
      <c r="E185" s="12">
        <v>23057039320</v>
      </c>
      <c r="F185" s="12" t="s">
        <v>56</v>
      </c>
      <c r="G185" s="24">
        <v>369.24</v>
      </c>
      <c r="H185" s="35">
        <v>34312</v>
      </c>
      <c r="I185" s="93" t="s">
        <v>57</v>
      </c>
      <c r="J185" s="93"/>
      <c r="K185" s="93"/>
      <c r="L185" s="93"/>
      <c r="M185" s="94"/>
    </row>
    <row r="186" spans="1:13" ht="15" x14ac:dyDescent="0.25">
      <c r="A186" s="100" t="s">
        <v>10</v>
      </c>
      <c r="B186" s="101"/>
      <c r="C186" s="101"/>
      <c r="D186" s="101"/>
      <c r="E186" s="3"/>
      <c r="F186" s="3"/>
      <c r="G186" s="25">
        <f>G185</f>
        <v>369.24</v>
      </c>
      <c r="H186" s="36"/>
      <c r="I186" s="102"/>
      <c r="J186" s="102"/>
      <c r="K186" s="102"/>
      <c r="L186" s="102"/>
      <c r="M186" s="103"/>
    </row>
    <row r="187" spans="1:13" ht="15" x14ac:dyDescent="0.25">
      <c r="A187" s="108" t="s">
        <v>126</v>
      </c>
      <c r="B187" s="109"/>
      <c r="C187" s="109"/>
      <c r="D187" s="109"/>
      <c r="E187" s="12">
        <v>36612267447</v>
      </c>
      <c r="F187" s="12" t="s">
        <v>8</v>
      </c>
      <c r="G187" s="24">
        <v>615.11</v>
      </c>
      <c r="H187" s="35">
        <v>34390</v>
      </c>
      <c r="I187" s="93" t="s">
        <v>127</v>
      </c>
      <c r="J187" s="93"/>
      <c r="K187" s="93"/>
      <c r="L187" s="93"/>
      <c r="M187" s="94"/>
    </row>
    <row r="188" spans="1:13" ht="15" x14ac:dyDescent="0.25">
      <c r="A188" s="100" t="s">
        <v>10</v>
      </c>
      <c r="B188" s="101"/>
      <c r="C188" s="101"/>
      <c r="D188" s="101"/>
      <c r="E188" s="3"/>
      <c r="F188" s="3"/>
      <c r="G188" s="25">
        <f>G187</f>
        <v>615.11</v>
      </c>
      <c r="H188" s="36"/>
      <c r="I188" s="102"/>
      <c r="J188" s="102"/>
      <c r="K188" s="102"/>
      <c r="L188" s="102"/>
      <c r="M188" s="103"/>
    </row>
    <row r="189" spans="1:13" ht="15" x14ac:dyDescent="0.25">
      <c r="A189" s="107" t="s">
        <v>128</v>
      </c>
      <c r="B189" s="93"/>
      <c r="C189" s="93"/>
      <c r="D189" s="93"/>
      <c r="E189" s="10">
        <v>90633715804</v>
      </c>
      <c r="F189" s="10" t="s">
        <v>8</v>
      </c>
      <c r="G189" s="31">
        <v>364.99</v>
      </c>
      <c r="H189" s="35">
        <v>37211</v>
      </c>
      <c r="I189" s="93" t="s">
        <v>129</v>
      </c>
      <c r="J189" s="93"/>
      <c r="K189" s="93"/>
      <c r="L189" s="93"/>
      <c r="M189" s="94"/>
    </row>
    <row r="190" spans="1:13" ht="15" x14ac:dyDescent="0.25">
      <c r="A190" s="100" t="s">
        <v>10</v>
      </c>
      <c r="B190" s="101"/>
      <c r="C190" s="101"/>
      <c r="D190" s="101"/>
      <c r="E190" s="3"/>
      <c r="F190" s="3"/>
      <c r="G190" s="25">
        <f>G189</f>
        <v>364.99</v>
      </c>
      <c r="H190" s="36"/>
      <c r="I190" s="102"/>
      <c r="J190" s="102"/>
      <c r="K190" s="102"/>
      <c r="L190" s="102"/>
      <c r="M190" s="103"/>
    </row>
    <row r="191" spans="1:13" ht="15" x14ac:dyDescent="0.25">
      <c r="A191" s="107" t="s">
        <v>29</v>
      </c>
      <c r="B191" s="93"/>
      <c r="C191" s="93"/>
      <c r="D191" s="93"/>
      <c r="E191" s="12">
        <v>19115865992</v>
      </c>
      <c r="F191" s="12" t="s">
        <v>8</v>
      </c>
      <c r="G191" s="24">
        <v>278644.58</v>
      </c>
      <c r="H191" s="35">
        <v>42120</v>
      </c>
      <c r="I191" s="93" t="s">
        <v>68</v>
      </c>
      <c r="J191" s="93"/>
      <c r="K191" s="93"/>
      <c r="L191" s="93"/>
      <c r="M191" s="94"/>
    </row>
    <row r="192" spans="1:13" ht="15" x14ac:dyDescent="0.25">
      <c r="A192" s="107" t="s">
        <v>69</v>
      </c>
      <c r="B192" s="93"/>
      <c r="C192" s="93"/>
      <c r="D192" s="93"/>
      <c r="E192" s="12">
        <v>93245284305</v>
      </c>
      <c r="F192" s="12" t="s">
        <v>8</v>
      </c>
      <c r="G192" s="24">
        <v>270712.52</v>
      </c>
      <c r="H192" s="35">
        <v>42120</v>
      </c>
      <c r="I192" s="93" t="s">
        <v>68</v>
      </c>
      <c r="J192" s="93"/>
      <c r="K192" s="93"/>
      <c r="L192" s="93"/>
      <c r="M192" s="94"/>
    </row>
    <row r="193" spans="1:13" ht="15" x14ac:dyDescent="0.25">
      <c r="A193" s="100" t="s">
        <v>10</v>
      </c>
      <c r="B193" s="101"/>
      <c r="C193" s="101"/>
      <c r="D193" s="101"/>
      <c r="E193" s="3"/>
      <c r="F193" s="3"/>
      <c r="G193" s="25">
        <f>SUM(G191:G192)</f>
        <v>549357.10000000009</v>
      </c>
      <c r="H193" s="36"/>
      <c r="I193" s="102"/>
      <c r="J193" s="102"/>
      <c r="K193" s="102"/>
      <c r="L193" s="102"/>
      <c r="M193" s="103"/>
    </row>
    <row r="194" spans="1:13" ht="15" customHeight="1" x14ac:dyDescent="0.25">
      <c r="A194" s="143" t="s">
        <v>260</v>
      </c>
      <c r="B194" s="144"/>
      <c r="C194" s="144"/>
      <c r="D194" s="144"/>
      <c r="E194" s="12">
        <v>93157965255</v>
      </c>
      <c r="F194" s="12" t="s">
        <v>8</v>
      </c>
      <c r="G194" s="56">
        <v>12694.23</v>
      </c>
      <c r="H194" s="79">
        <v>42140</v>
      </c>
      <c r="I194" s="112" t="s">
        <v>261</v>
      </c>
      <c r="J194" s="113"/>
      <c r="K194" s="113"/>
      <c r="L194" s="113"/>
      <c r="M194" s="114"/>
    </row>
    <row r="195" spans="1:13" ht="15" x14ac:dyDescent="0.25">
      <c r="A195" s="100" t="s">
        <v>10</v>
      </c>
      <c r="B195" s="101"/>
      <c r="C195" s="101"/>
      <c r="D195" s="101"/>
      <c r="E195" s="3"/>
      <c r="F195" s="3"/>
      <c r="G195" s="25">
        <f>G194</f>
        <v>12694.23</v>
      </c>
      <c r="H195" s="36"/>
      <c r="I195" s="102"/>
      <c r="J195" s="102"/>
      <c r="K195" s="102"/>
      <c r="L195" s="102"/>
      <c r="M195" s="103"/>
    </row>
    <row r="196" spans="1:13" ht="15" x14ac:dyDescent="0.25">
      <c r="A196" s="110" t="s">
        <v>262</v>
      </c>
      <c r="B196" s="111"/>
      <c r="C196" s="111"/>
      <c r="D196" s="111"/>
      <c r="E196" s="38">
        <v>38967655335</v>
      </c>
      <c r="F196" s="39" t="s">
        <v>8</v>
      </c>
      <c r="G196" s="61">
        <v>162.03</v>
      </c>
      <c r="H196" s="79">
        <v>424110</v>
      </c>
      <c r="I196" s="93" t="s">
        <v>58</v>
      </c>
      <c r="J196" s="93"/>
      <c r="K196" s="93"/>
      <c r="L196" s="93"/>
      <c r="M196" s="94"/>
    </row>
    <row r="197" spans="1:13" ht="15" customHeight="1" x14ac:dyDescent="0.25">
      <c r="A197" s="166" t="s">
        <v>263</v>
      </c>
      <c r="B197" s="167"/>
      <c r="C197" s="167"/>
      <c r="D197" s="167"/>
      <c r="E197" s="48">
        <v>21659320513</v>
      </c>
      <c r="F197" s="38" t="s">
        <v>8</v>
      </c>
      <c r="G197" s="61">
        <v>139.97</v>
      </c>
      <c r="H197" s="79">
        <v>424110</v>
      </c>
      <c r="I197" s="93" t="s">
        <v>58</v>
      </c>
      <c r="J197" s="93"/>
      <c r="K197" s="93"/>
      <c r="L197" s="93"/>
      <c r="M197" s="94"/>
    </row>
    <row r="198" spans="1:13" ht="15" x14ac:dyDescent="0.25">
      <c r="A198" s="100" t="s">
        <v>10</v>
      </c>
      <c r="B198" s="101"/>
      <c r="C198" s="101"/>
      <c r="D198" s="101"/>
      <c r="E198" s="3"/>
      <c r="F198" s="3"/>
      <c r="G198" s="25">
        <f>SUM(G196:G197)</f>
        <v>302</v>
      </c>
      <c r="H198" s="36"/>
      <c r="I198" s="102"/>
      <c r="J198" s="102"/>
      <c r="K198" s="102"/>
      <c r="L198" s="102"/>
      <c r="M198" s="103"/>
    </row>
    <row r="199" spans="1:13" ht="15" x14ac:dyDescent="0.25">
      <c r="A199" s="104" t="s">
        <v>144</v>
      </c>
      <c r="B199" s="105" t="s">
        <v>144</v>
      </c>
      <c r="C199" s="105" t="s">
        <v>144</v>
      </c>
      <c r="D199" s="106" t="s">
        <v>144</v>
      </c>
      <c r="E199" s="12" t="s">
        <v>15</v>
      </c>
      <c r="F199" s="12" t="s">
        <v>15</v>
      </c>
      <c r="G199" s="62">
        <v>109.67</v>
      </c>
      <c r="H199" s="35">
        <v>3237</v>
      </c>
      <c r="I199" s="93" t="s">
        <v>74</v>
      </c>
      <c r="J199" s="93"/>
      <c r="K199" s="93"/>
      <c r="L199" s="93"/>
      <c r="M199" s="94"/>
    </row>
    <row r="200" spans="1:13" ht="15" x14ac:dyDescent="0.25">
      <c r="A200" s="104" t="s">
        <v>145</v>
      </c>
      <c r="B200" s="105" t="s">
        <v>145</v>
      </c>
      <c r="C200" s="105" t="s">
        <v>145</v>
      </c>
      <c r="D200" s="106" t="s">
        <v>145</v>
      </c>
      <c r="E200" s="12" t="s">
        <v>15</v>
      </c>
      <c r="F200" s="12" t="s">
        <v>15</v>
      </c>
      <c r="G200" s="62">
        <v>537.99</v>
      </c>
      <c r="H200" s="35">
        <v>3237</v>
      </c>
      <c r="I200" s="93" t="s">
        <v>74</v>
      </c>
      <c r="J200" s="93"/>
      <c r="K200" s="93"/>
      <c r="L200" s="93"/>
      <c r="M200" s="94"/>
    </row>
    <row r="201" spans="1:13" ht="15" x14ac:dyDescent="0.25">
      <c r="A201" s="162" t="s">
        <v>146</v>
      </c>
      <c r="B201" s="129" t="s">
        <v>146</v>
      </c>
      <c r="C201" s="129" t="s">
        <v>146</v>
      </c>
      <c r="D201" s="163" t="s">
        <v>146</v>
      </c>
      <c r="E201" s="12" t="s">
        <v>15</v>
      </c>
      <c r="F201" s="12" t="s">
        <v>15</v>
      </c>
      <c r="G201" s="62">
        <v>530.84</v>
      </c>
      <c r="H201" s="35">
        <v>3237</v>
      </c>
      <c r="I201" s="93" t="s">
        <v>74</v>
      </c>
      <c r="J201" s="93"/>
      <c r="K201" s="93"/>
      <c r="L201" s="93"/>
      <c r="M201" s="94"/>
    </row>
    <row r="202" spans="1:13" ht="15" x14ac:dyDescent="0.25">
      <c r="A202" s="104" t="s">
        <v>147</v>
      </c>
      <c r="B202" s="105" t="s">
        <v>147</v>
      </c>
      <c r="C202" s="105" t="s">
        <v>147</v>
      </c>
      <c r="D202" s="106" t="s">
        <v>147</v>
      </c>
      <c r="E202" s="12" t="s">
        <v>15</v>
      </c>
      <c r="F202" s="12" t="s">
        <v>15</v>
      </c>
      <c r="G202" s="62">
        <v>642.69000000000005</v>
      </c>
      <c r="H202" s="35">
        <v>3237</v>
      </c>
      <c r="I202" s="93" t="s">
        <v>74</v>
      </c>
      <c r="J202" s="93"/>
      <c r="K202" s="93"/>
      <c r="L202" s="93"/>
      <c r="M202" s="94"/>
    </row>
    <row r="203" spans="1:13" ht="15" x14ac:dyDescent="0.25">
      <c r="A203" s="104" t="s">
        <v>148</v>
      </c>
      <c r="B203" s="105" t="s">
        <v>148</v>
      </c>
      <c r="C203" s="105" t="s">
        <v>148</v>
      </c>
      <c r="D203" s="106" t="s">
        <v>148</v>
      </c>
      <c r="E203" s="12" t="s">
        <v>15</v>
      </c>
      <c r="F203" s="12" t="s">
        <v>15</v>
      </c>
      <c r="G203" s="62">
        <v>289.89999999999998</v>
      </c>
      <c r="H203" s="35">
        <v>3237</v>
      </c>
      <c r="I203" s="93" t="s">
        <v>74</v>
      </c>
      <c r="J203" s="93"/>
      <c r="K203" s="93"/>
      <c r="L203" s="93"/>
      <c r="M203" s="94"/>
    </row>
    <row r="204" spans="1:13" ht="15" x14ac:dyDescent="0.25">
      <c r="A204" s="104" t="s">
        <v>149</v>
      </c>
      <c r="B204" s="105" t="s">
        <v>149</v>
      </c>
      <c r="C204" s="105" t="s">
        <v>149</v>
      </c>
      <c r="D204" s="106" t="s">
        <v>149</v>
      </c>
      <c r="E204" s="12" t="s">
        <v>15</v>
      </c>
      <c r="F204" s="12" t="s">
        <v>15</v>
      </c>
      <c r="G204" s="62">
        <v>367.24</v>
      </c>
      <c r="H204" s="35">
        <v>3237</v>
      </c>
      <c r="I204" s="93" t="s">
        <v>74</v>
      </c>
      <c r="J204" s="93"/>
      <c r="K204" s="93"/>
      <c r="L204" s="93"/>
      <c r="M204" s="94"/>
    </row>
    <row r="205" spans="1:13" ht="15" x14ac:dyDescent="0.25">
      <c r="A205" s="104" t="s">
        <v>150</v>
      </c>
      <c r="B205" s="105" t="s">
        <v>150</v>
      </c>
      <c r="C205" s="105" t="s">
        <v>150</v>
      </c>
      <c r="D205" s="106" t="s">
        <v>150</v>
      </c>
      <c r="E205" s="12" t="s">
        <v>15</v>
      </c>
      <c r="F205" s="12" t="s">
        <v>15</v>
      </c>
      <c r="G205" s="62">
        <v>803.01</v>
      </c>
      <c r="H205" s="35">
        <v>3237</v>
      </c>
      <c r="I205" s="93" t="s">
        <v>74</v>
      </c>
      <c r="J205" s="93"/>
      <c r="K205" s="93"/>
      <c r="L205" s="93"/>
      <c r="M205" s="94"/>
    </row>
    <row r="206" spans="1:13" ht="15" x14ac:dyDescent="0.25">
      <c r="A206" s="104" t="s">
        <v>151</v>
      </c>
      <c r="B206" s="105" t="s">
        <v>151</v>
      </c>
      <c r="C206" s="105" t="s">
        <v>151</v>
      </c>
      <c r="D206" s="106" t="s">
        <v>151</v>
      </c>
      <c r="E206" s="12" t="s">
        <v>15</v>
      </c>
      <c r="F206" s="12" t="s">
        <v>15</v>
      </c>
      <c r="G206" s="62">
        <v>458.18</v>
      </c>
      <c r="H206" s="35">
        <v>3237</v>
      </c>
      <c r="I206" s="93" t="s">
        <v>74</v>
      </c>
      <c r="J206" s="93"/>
      <c r="K206" s="93"/>
      <c r="L206" s="93"/>
      <c r="M206" s="94"/>
    </row>
    <row r="207" spans="1:13" ht="15" x14ac:dyDescent="0.25">
      <c r="A207" s="104" t="s">
        <v>152</v>
      </c>
      <c r="B207" s="105" t="s">
        <v>152</v>
      </c>
      <c r="C207" s="105" t="s">
        <v>152</v>
      </c>
      <c r="D207" s="106" t="s">
        <v>152</v>
      </c>
      <c r="E207" s="12" t="s">
        <v>15</v>
      </c>
      <c r="F207" s="12" t="s">
        <v>15</v>
      </c>
      <c r="G207" s="62">
        <f>134.1+90.22+45.11</f>
        <v>269.43</v>
      </c>
      <c r="H207" s="35">
        <v>3237</v>
      </c>
      <c r="I207" s="93" t="s">
        <v>74</v>
      </c>
      <c r="J207" s="93"/>
      <c r="K207" s="93"/>
      <c r="L207" s="93"/>
      <c r="M207" s="94"/>
    </row>
    <row r="208" spans="1:13" ht="15" x14ac:dyDescent="0.25">
      <c r="A208" s="104" t="s">
        <v>153</v>
      </c>
      <c r="B208" s="105" t="s">
        <v>153</v>
      </c>
      <c r="C208" s="105" t="s">
        <v>153</v>
      </c>
      <c r="D208" s="106" t="s">
        <v>153</v>
      </c>
      <c r="E208" s="12" t="s">
        <v>15</v>
      </c>
      <c r="F208" s="12" t="s">
        <v>15</v>
      </c>
      <c r="G208" s="63">
        <v>58.73</v>
      </c>
      <c r="H208" s="35">
        <v>3237</v>
      </c>
      <c r="I208" s="93" t="s">
        <v>74</v>
      </c>
      <c r="J208" s="93"/>
      <c r="K208" s="93"/>
      <c r="L208" s="93"/>
      <c r="M208" s="94"/>
    </row>
    <row r="209" spans="1:13" ht="15" x14ac:dyDescent="0.25">
      <c r="A209" s="104" t="s">
        <v>154</v>
      </c>
      <c r="B209" s="105" t="s">
        <v>154</v>
      </c>
      <c r="C209" s="105" t="s">
        <v>154</v>
      </c>
      <c r="D209" s="106" t="s">
        <v>154</v>
      </c>
      <c r="E209" s="12" t="s">
        <v>15</v>
      </c>
      <c r="F209" s="12" t="s">
        <v>15</v>
      </c>
      <c r="G209" s="62">
        <v>160.91</v>
      </c>
      <c r="H209" s="35">
        <v>3237</v>
      </c>
      <c r="I209" s="93" t="s">
        <v>74</v>
      </c>
      <c r="J209" s="93"/>
      <c r="K209" s="93"/>
      <c r="L209" s="93"/>
      <c r="M209" s="94"/>
    </row>
    <row r="210" spans="1:13" ht="15" x14ac:dyDescent="0.25">
      <c r="A210" s="104" t="s">
        <v>155</v>
      </c>
      <c r="B210" s="105" t="s">
        <v>155</v>
      </c>
      <c r="C210" s="105" t="s">
        <v>155</v>
      </c>
      <c r="D210" s="106" t="s">
        <v>155</v>
      </c>
      <c r="E210" s="12" t="s">
        <v>15</v>
      </c>
      <c r="F210" s="12" t="s">
        <v>15</v>
      </c>
      <c r="G210" s="62">
        <v>156.38</v>
      </c>
      <c r="H210" s="35">
        <v>3237</v>
      </c>
      <c r="I210" s="93" t="s">
        <v>74</v>
      </c>
      <c r="J210" s="93"/>
      <c r="K210" s="93"/>
      <c r="L210" s="93"/>
      <c r="M210" s="94"/>
    </row>
    <row r="211" spans="1:13" ht="15" x14ac:dyDescent="0.25">
      <c r="A211" s="104" t="s">
        <v>156</v>
      </c>
      <c r="B211" s="105" t="s">
        <v>156</v>
      </c>
      <c r="C211" s="105" t="s">
        <v>156</v>
      </c>
      <c r="D211" s="106" t="s">
        <v>156</v>
      </c>
      <c r="E211" s="12" t="s">
        <v>15</v>
      </c>
      <c r="F211" s="12" t="s">
        <v>15</v>
      </c>
      <c r="G211" s="62">
        <v>183.77</v>
      </c>
      <c r="H211" s="35">
        <v>3237</v>
      </c>
      <c r="I211" s="93" t="s">
        <v>74</v>
      </c>
      <c r="J211" s="93"/>
      <c r="K211" s="93"/>
      <c r="L211" s="93"/>
      <c r="M211" s="94"/>
    </row>
    <row r="212" spans="1:13" ht="14.45" customHeight="1" x14ac:dyDescent="0.25">
      <c r="A212" s="104" t="s">
        <v>157</v>
      </c>
      <c r="B212" s="105"/>
      <c r="C212" s="105"/>
      <c r="D212" s="106"/>
      <c r="E212" s="12" t="s">
        <v>15</v>
      </c>
      <c r="F212" s="12" t="s">
        <v>15</v>
      </c>
      <c r="G212" s="62">
        <v>1309.0899999999999</v>
      </c>
      <c r="H212" s="35">
        <v>3237</v>
      </c>
      <c r="I212" s="93" t="s">
        <v>74</v>
      </c>
      <c r="J212" s="93"/>
      <c r="K212" s="93"/>
      <c r="L212" s="93"/>
      <c r="M212" s="94"/>
    </row>
    <row r="213" spans="1:13" ht="14.45" customHeight="1" x14ac:dyDescent="0.25">
      <c r="A213" s="104" t="s">
        <v>135</v>
      </c>
      <c r="B213" s="105" t="s">
        <v>135</v>
      </c>
      <c r="C213" s="105" t="s">
        <v>135</v>
      </c>
      <c r="D213" s="106" t="s">
        <v>135</v>
      </c>
      <c r="E213" s="12" t="s">
        <v>15</v>
      </c>
      <c r="F213" s="12" t="s">
        <v>15</v>
      </c>
      <c r="G213" s="62">
        <v>2.96</v>
      </c>
      <c r="H213" s="35">
        <v>3237</v>
      </c>
      <c r="I213" s="93" t="s">
        <v>74</v>
      </c>
      <c r="J213" s="93"/>
      <c r="K213" s="93"/>
      <c r="L213" s="93"/>
      <c r="M213" s="94"/>
    </row>
    <row r="214" spans="1:13" ht="15" x14ac:dyDescent="0.25">
      <c r="A214" s="104" t="s">
        <v>131</v>
      </c>
      <c r="B214" s="105" t="s">
        <v>131</v>
      </c>
      <c r="C214" s="105" t="s">
        <v>131</v>
      </c>
      <c r="D214" s="106" t="s">
        <v>131</v>
      </c>
      <c r="E214" s="12" t="s">
        <v>15</v>
      </c>
      <c r="F214" s="12" t="s">
        <v>15</v>
      </c>
      <c r="G214" s="62">
        <f>6.32+126.44+404.6+606.9</f>
        <v>1144.26</v>
      </c>
      <c r="H214" s="35">
        <v>3237</v>
      </c>
      <c r="I214" s="93" t="s">
        <v>74</v>
      </c>
      <c r="J214" s="93"/>
      <c r="K214" s="93"/>
      <c r="L214" s="93"/>
      <c r="M214" s="94"/>
    </row>
    <row r="215" spans="1:13" ht="15" x14ac:dyDescent="0.25">
      <c r="A215" s="104" t="s">
        <v>133</v>
      </c>
      <c r="B215" s="105" t="s">
        <v>133</v>
      </c>
      <c r="C215" s="105" t="s">
        <v>133</v>
      </c>
      <c r="D215" s="106" t="s">
        <v>133</v>
      </c>
      <c r="E215" s="12" t="s">
        <v>15</v>
      </c>
      <c r="F215" s="12" t="s">
        <v>15</v>
      </c>
      <c r="G215" s="62">
        <f>78.95+225.56+360.89+1082.66</f>
        <v>1748.06</v>
      </c>
      <c r="H215" s="35">
        <v>3237</v>
      </c>
      <c r="I215" s="93" t="s">
        <v>74</v>
      </c>
      <c r="J215" s="93"/>
      <c r="K215" s="93"/>
      <c r="L215" s="93"/>
      <c r="M215" s="94"/>
    </row>
    <row r="216" spans="1:13" ht="15" x14ac:dyDescent="0.25">
      <c r="A216" s="104" t="s">
        <v>102</v>
      </c>
      <c r="B216" s="105" t="s">
        <v>102</v>
      </c>
      <c r="C216" s="105" t="s">
        <v>102</v>
      </c>
      <c r="D216" s="106" t="s">
        <v>102</v>
      </c>
      <c r="E216" s="12" t="s">
        <v>15</v>
      </c>
      <c r="F216" s="12" t="s">
        <v>15</v>
      </c>
      <c r="G216" s="62">
        <v>530.04999999999995</v>
      </c>
      <c r="H216" s="35">
        <v>3237</v>
      </c>
      <c r="I216" s="93" t="s">
        <v>74</v>
      </c>
      <c r="J216" s="93"/>
      <c r="K216" s="93"/>
      <c r="L216" s="93"/>
      <c r="M216" s="94"/>
    </row>
    <row r="217" spans="1:13" ht="15" x14ac:dyDescent="0.25">
      <c r="A217" s="104" t="s">
        <v>158</v>
      </c>
      <c r="B217" s="105" t="s">
        <v>158</v>
      </c>
      <c r="C217" s="105" t="s">
        <v>158</v>
      </c>
      <c r="D217" s="106" t="s">
        <v>158</v>
      </c>
      <c r="E217" s="12" t="s">
        <v>15</v>
      </c>
      <c r="F217" s="12" t="s">
        <v>15</v>
      </c>
      <c r="G217" s="62">
        <v>141.97</v>
      </c>
      <c r="H217" s="35">
        <v>3237</v>
      </c>
      <c r="I217" s="93" t="s">
        <v>74</v>
      </c>
      <c r="J217" s="93"/>
      <c r="K217" s="93"/>
      <c r="L217" s="93"/>
      <c r="M217" s="94"/>
    </row>
    <row r="218" spans="1:13" ht="15" x14ac:dyDescent="0.25">
      <c r="A218" s="104" t="s">
        <v>132</v>
      </c>
      <c r="B218" s="105" t="s">
        <v>132</v>
      </c>
      <c r="C218" s="105" t="s">
        <v>132</v>
      </c>
      <c r="D218" s="106" t="s">
        <v>132</v>
      </c>
      <c r="E218" s="12" t="s">
        <v>15</v>
      </c>
      <c r="F218" s="12" t="s">
        <v>15</v>
      </c>
      <c r="G218" s="62">
        <v>296.39999999999998</v>
      </c>
      <c r="H218" s="35">
        <v>3237</v>
      </c>
      <c r="I218" s="93" t="s">
        <v>74</v>
      </c>
      <c r="J218" s="93"/>
      <c r="K218" s="93"/>
      <c r="L218" s="93"/>
      <c r="M218" s="94"/>
    </row>
    <row r="219" spans="1:13" ht="15" x14ac:dyDescent="0.25">
      <c r="A219" s="104" t="s">
        <v>159</v>
      </c>
      <c r="B219" s="105" t="s">
        <v>159</v>
      </c>
      <c r="C219" s="105" t="s">
        <v>159</v>
      </c>
      <c r="D219" s="106" t="s">
        <v>159</v>
      </c>
      <c r="E219" s="12" t="s">
        <v>15</v>
      </c>
      <c r="F219" s="12" t="s">
        <v>15</v>
      </c>
      <c r="G219" s="62">
        <v>348.36</v>
      </c>
      <c r="H219" s="35">
        <v>3237</v>
      </c>
      <c r="I219" s="93" t="s">
        <v>74</v>
      </c>
      <c r="J219" s="93"/>
      <c r="K219" s="93"/>
      <c r="L219" s="93"/>
      <c r="M219" s="94"/>
    </row>
    <row r="220" spans="1:13" ht="15" x14ac:dyDescent="0.25">
      <c r="A220" s="104" t="s">
        <v>134</v>
      </c>
      <c r="B220" s="105" t="s">
        <v>134</v>
      </c>
      <c r="C220" s="105" t="s">
        <v>134</v>
      </c>
      <c r="D220" s="106" t="s">
        <v>134</v>
      </c>
      <c r="E220" s="12" t="s">
        <v>15</v>
      </c>
      <c r="F220" s="12" t="s">
        <v>15</v>
      </c>
      <c r="G220" s="62">
        <v>824.73</v>
      </c>
      <c r="H220" s="35">
        <v>3237</v>
      </c>
      <c r="I220" s="93" t="s">
        <v>74</v>
      </c>
      <c r="J220" s="93"/>
      <c r="K220" s="93"/>
      <c r="L220" s="93"/>
      <c r="M220" s="94"/>
    </row>
    <row r="221" spans="1:13" ht="15" x14ac:dyDescent="0.25">
      <c r="A221" s="95" t="s">
        <v>160</v>
      </c>
      <c r="B221" s="96" t="s">
        <v>160</v>
      </c>
      <c r="C221" s="96" t="s">
        <v>160</v>
      </c>
      <c r="D221" s="97" t="s">
        <v>160</v>
      </c>
      <c r="E221" s="12" t="s">
        <v>15</v>
      </c>
      <c r="F221" s="12" t="s">
        <v>15</v>
      </c>
      <c r="G221" s="62">
        <f>45.11+22.55</f>
        <v>67.66</v>
      </c>
      <c r="H221" s="35">
        <v>3237</v>
      </c>
      <c r="I221" s="93" t="s">
        <v>74</v>
      </c>
      <c r="J221" s="93"/>
      <c r="K221" s="93"/>
      <c r="L221" s="93"/>
      <c r="M221" s="94"/>
    </row>
    <row r="222" spans="1:13" ht="15" x14ac:dyDescent="0.25">
      <c r="A222" s="95" t="s">
        <v>161</v>
      </c>
      <c r="B222" s="96"/>
      <c r="C222" s="96"/>
      <c r="D222" s="97"/>
      <c r="E222" s="12" t="s">
        <v>15</v>
      </c>
      <c r="F222" s="12" t="s">
        <v>15</v>
      </c>
      <c r="G222" s="62">
        <v>676.67</v>
      </c>
      <c r="H222" s="35">
        <v>3237</v>
      </c>
      <c r="I222" s="93" t="s">
        <v>74</v>
      </c>
      <c r="J222" s="93"/>
      <c r="K222" s="93"/>
      <c r="L222" s="93"/>
      <c r="M222" s="94"/>
    </row>
    <row r="223" spans="1:13" ht="15" x14ac:dyDescent="0.25">
      <c r="A223" s="95" t="s">
        <v>162</v>
      </c>
      <c r="B223" s="96" t="s">
        <v>162</v>
      </c>
      <c r="C223" s="96" t="s">
        <v>162</v>
      </c>
      <c r="D223" s="97" t="s">
        <v>162</v>
      </c>
      <c r="E223" s="12" t="s">
        <v>15</v>
      </c>
      <c r="F223" s="12" t="s">
        <v>15</v>
      </c>
      <c r="G223" s="62">
        <f>45.11+270.66</f>
        <v>315.77000000000004</v>
      </c>
      <c r="H223" s="35">
        <v>3237</v>
      </c>
      <c r="I223" s="93" t="s">
        <v>74</v>
      </c>
      <c r="J223" s="93"/>
      <c r="K223" s="93"/>
      <c r="L223" s="93"/>
      <c r="M223" s="94"/>
    </row>
    <row r="224" spans="1:13" ht="15" x14ac:dyDescent="0.25">
      <c r="A224" s="95" t="s">
        <v>163</v>
      </c>
      <c r="B224" s="96" t="s">
        <v>163</v>
      </c>
      <c r="C224" s="96" t="s">
        <v>163</v>
      </c>
      <c r="D224" s="97" t="s">
        <v>163</v>
      </c>
      <c r="E224" s="12" t="s">
        <v>15</v>
      </c>
      <c r="F224" s="12" t="s">
        <v>15</v>
      </c>
      <c r="G224" s="62">
        <v>4.47</v>
      </c>
      <c r="H224" s="35">
        <v>3237</v>
      </c>
      <c r="I224" s="93" t="s">
        <v>74</v>
      </c>
      <c r="J224" s="93"/>
      <c r="K224" s="93"/>
      <c r="L224" s="93"/>
      <c r="M224" s="94"/>
    </row>
    <row r="225" spans="1:17" ht="15" x14ac:dyDescent="0.25">
      <c r="A225" s="95" t="s">
        <v>164</v>
      </c>
      <c r="B225" s="96" t="s">
        <v>164</v>
      </c>
      <c r="C225" s="96" t="s">
        <v>164</v>
      </c>
      <c r="D225" s="97" t="s">
        <v>164</v>
      </c>
      <c r="E225" s="12" t="s">
        <v>15</v>
      </c>
      <c r="F225" s="12" t="s">
        <v>15</v>
      </c>
      <c r="G225" s="62">
        <v>1188.1299999999999</v>
      </c>
      <c r="H225" s="35">
        <v>3237</v>
      </c>
      <c r="I225" s="93" t="s">
        <v>74</v>
      </c>
      <c r="J225" s="93"/>
      <c r="K225" s="93"/>
      <c r="L225" s="93"/>
      <c r="M225" s="94"/>
    </row>
    <row r="226" spans="1:17" ht="15" x14ac:dyDescent="0.25">
      <c r="A226" s="95" t="s">
        <v>165</v>
      </c>
      <c r="B226" s="96" t="s">
        <v>165</v>
      </c>
      <c r="C226" s="96" t="s">
        <v>165</v>
      </c>
      <c r="D226" s="97" t="s">
        <v>165</v>
      </c>
      <c r="E226" s="12" t="s">
        <v>15</v>
      </c>
      <c r="F226" s="12" t="s">
        <v>15</v>
      </c>
      <c r="G226" s="62">
        <v>1194.42</v>
      </c>
      <c r="H226" s="35">
        <v>3237</v>
      </c>
      <c r="I226" s="93" t="s">
        <v>74</v>
      </c>
      <c r="J226" s="93"/>
      <c r="K226" s="93"/>
      <c r="L226" s="93"/>
      <c r="M226" s="94"/>
    </row>
    <row r="227" spans="1:17" ht="15" x14ac:dyDescent="0.25">
      <c r="A227" s="81" t="s">
        <v>166</v>
      </c>
      <c r="B227" s="82"/>
      <c r="C227" s="82"/>
      <c r="D227" s="83"/>
      <c r="E227" s="12" t="s">
        <v>15</v>
      </c>
      <c r="F227" s="12" t="s">
        <v>15</v>
      </c>
      <c r="G227" s="62">
        <v>19.91</v>
      </c>
      <c r="H227" s="35">
        <v>3237</v>
      </c>
      <c r="I227" s="93" t="s">
        <v>74</v>
      </c>
      <c r="J227" s="93"/>
      <c r="K227" s="93"/>
      <c r="L227" s="93"/>
      <c r="M227" s="94"/>
    </row>
    <row r="228" spans="1:17" ht="15" x14ac:dyDescent="0.25">
      <c r="A228" s="95" t="s">
        <v>138</v>
      </c>
      <c r="B228" s="96" t="s">
        <v>138</v>
      </c>
      <c r="C228" s="96" t="s">
        <v>138</v>
      </c>
      <c r="D228" s="97" t="s">
        <v>138</v>
      </c>
      <c r="E228" s="12" t="s">
        <v>15</v>
      </c>
      <c r="F228" s="12" t="s">
        <v>15</v>
      </c>
      <c r="G228" s="62">
        <f>196.36</f>
        <v>196.36</v>
      </c>
      <c r="H228" s="35">
        <v>3237</v>
      </c>
      <c r="I228" s="93" t="s">
        <v>74</v>
      </c>
      <c r="J228" s="93"/>
      <c r="K228" s="93"/>
      <c r="L228" s="93"/>
      <c r="M228" s="94"/>
    </row>
    <row r="229" spans="1:17" ht="15" x14ac:dyDescent="0.25">
      <c r="A229" s="100" t="s">
        <v>103</v>
      </c>
      <c r="B229" s="101"/>
      <c r="C229" s="101"/>
      <c r="D229" s="101"/>
      <c r="E229" s="13"/>
      <c r="F229" s="13"/>
      <c r="G229" s="33">
        <f>SUM(G199:G228)</f>
        <v>14578.009999999998</v>
      </c>
      <c r="H229" s="36"/>
      <c r="I229" s="102"/>
      <c r="J229" s="102"/>
      <c r="K229" s="102"/>
      <c r="L229" s="102"/>
      <c r="M229" s="103"/>
    </row>
    <row r="230" spans="1:17" ht="15" x14ac:dyDescent="0.25">
      <c r="A230" s="95" t="s">
        <v>138</v>
      </c>
      <c r="B230" s="96" t="s">
        <v>138</v>
      </c>
      <c r="C230" s="96" t="s">
        <v>138</v>
      </c>
      <c r="D230" s="97" t="s">
        <v>138</v>
      </c>
      <c r="E230" s="17" t="s">
        <v>15</v>
      </c>
      <c r="F230" s="17" t="s">
        <v>15</v>
      </c>
      <c r="G230" s="64">
        <v>135.16</v>
      </c>
      <c r="H230" s="84">
        <v>3241</v>
      </c>
      <c r="I230" s="98" t="s">
        <v>136</v>
      </c>
      <c r="J230" s="98"/>
      <c r="K230" s="98"/>
      <c r="L230" s="98"/>
      <c r="M230" s="99"/>
    </row>
    <row r="231" spans="1:17" ht="15" x14ac:dyDescent="0.25">
      <c r="A231" s="81" t="s">
        <v>139</v>
      </c>
      <c r="B231" s="82"/>
      <c r="C231" s="82"/>
      <c r="D231" s="83"/>
      <c r="E231" s="17" t="s">
        <v>15</v>
      </c>
      <c r="F231" s="17" t="s">
        <v>15</v>
      </c>
      <c r="G231" s="64">
        <v>18.809999999999999</v>
      </c>
      <c r="H231" s="84">
        <v>3241</v>
      </c>
      <c r="I231" s="98" t="s">
        <v>136</v>
      </c>
      <c r="J231" s="98"/>
      <c r="K231" s="98"/>
      <c r="L231" s="98"/>
      <c r="M231" s="99"/>
    </row>
    <row r="232" spans="1:17" ht="15" x14ac:dyDescent="0.25">
      <c r="A232" s="81" t="s">
        <v>140</v>
      </c>
      <c r="B232" s="82"/>
      <c r="C232" s="82"/>
      <c r="D232" s="83"/>
      <c r="E232" s="17" t="s">
        <v>15</v>
      </c>
      <c r="F232" s="17" t="s">
        <v>15</v>
      </c>
      <c r="G232" s="64">
        <v>6.21</v>
      </c>
      <c r="H232" s="84">
        <v>3241</v>
      </c>
      <c r="I232" s="98" t="s">
        <v>136</v>
      </c>
      <c r="J232" s="98"/>
      <c r="K232" s="98"/>
      <c r="L232" s="98"/>
      <c r="M232" s="99"/>
    </row>
    <row r="233" spans="1:17" ht="15" x14ac:dyDescent="0.25">
      <c r="A233" s="81" t="s">
        <v>141</v>
      </c>
      <c r="B233" s="82"/>
      <c r="C233" s="82"/>
      <c r="D233" s="83"/>
      <c r="E233" s="17" t="s">
        <v>15</v>
      </c>
      <c r="F233" s="17" t="s">
        <v>15</v>
      </c>
      <c r="G233" s="64">
        <v>14.33</v>
      </c>
      <c r="H233" s="84">
        <v>3241</v>
      </c>
      <c r="I233" s="98" t="s">
        <v>136</v>
      </c>
      <c r="J233" s="98"/>
      <c r="K233" s="98"/>
      <c r="L233" s="98"/>
      <c r="M233" s="99"/>
      <c r="Q233" s="43"/>
    </row>
    <row r="234" spans="1:17" ht="15" x14ac:dyDescent="0.25">
      <c r="A234" s="81" t="s">
        <v>142</v>
      </c>
      <c r="B234" s="82"/>
      <c r="C234" s="82"/>
      <c r="D234" s="83"/>
      <c r="E234" s="17" t="s">
        <v>15</v>
      </c>
      <c r="F234" s="17" t="s">
        <v>15</v>
      </c>
      <c r="G234" s="64">
        <v>17.18</v>
      </c>
      <c r="H234" s="84">
        <v>3241</v>
      </c>
      <c r="I234" s="98" t="s">
        <v>136</v>
      </c>
      <c r="J234" s="98"/>
      <c r="K234" s="98"/>
      <c r="L234" s="98"/>
      <c r="M234" s="99"/>
    </row>
    <row r="235" spans="1:17" ht="15" x14ac:dyDescent="0.25">
      <c r="A235" s="81" t="s">
        <v>143</v>
      </c>
      <c r="B235" s="82"/>
      <c r="C235" s="82"/>
      <c r="D235" s="83"/>
      <c r="E235" s="17" t="s">
        <v>15</v>
      </c>
      <c r="F235" s="17" t="s">
        <v>15</v>
      </c>
      <c r="G235" s="64">
        <v>35.83</v>
      </c>
      <c r="H235" s="84">
        <v>3241</v>
      </c>
      <c r="I235" s="98" t="s">
        <v>136</v>
      </c>
      <c r="J235" s="98"/>
      <c r="K235" s="98"/>
      <c r="L235" s="98"/>
      <c r="M235" s="99"/>
    </row>
    <row r="236" spans="1:17" ht="15" x14ac:dyDescent="0.25">
      <c r="A236" s="100" t="s">
        <v>103</v>
      </c>
      <c r="B236" s="101"/>
      <c r="C236" s="101"/>
      <c r="D236" s="101"/>
      <c r="E236" s="13"/>
      <c r="F236" s="13"/>
      <c r="G236" s="33">
        <f>SUM(G230:G235)</f>
        <v>227.52000000000004</v>
      </c>
      <c r="H236" s="36"/>
      <c r="I236" s="102"/>
      <c r="J236" s="102"/>
      <c r="K236" s="102"/>
      <c r="L236" s="102"/>
      <c r="M236" s="103"/>
    </row>
    <row r="237" spans="1:17" ht="15" x14ac:dyDescent="0.25">
      <c r="A237" s="90" t="s">
        <v>1</v>
      </c>
      <c r="B237" s="91"/>
      <c r="C237" s="91"/>
      <c r="D237" s="91"/>
      <c r="E237" s="4"/>
      <c r="F237" s="4"/>
      <c r="G237" s="26">
        <v>614293.43000000005</v>
      </c>
      <c r="H237" s="37">
        <v>3111</v>
      </c>
      <c r="I237" s="91" t="s">
        <v>62</v>
      </c>
      <c r="J237" s="91"/>
      <c r="K237" s="91"/>
      <c r="L237" s="91"/>
      <c r="M237" s="92"/>
    </row>
    <row r="238" spans="1:17" ht="15" x14ac:dyDescent="0.25">
      <c r="A238" s="90"/>
      <c r="B238" s="91"/>
      <c r="C238" s="91"/>
      <c r="D238" s="91"/>
      <c r="E238" s="4"/>
      <c r="F238" s="4"/>
      <c r="G238" s="26">
        <v>100846.38</v>
      </c>
      <c r="H238" s="37">
        <v>3132</v>
      </c>
      <c r="I238" s="91" t="s">
        <v>63</v>
      </c>
      <c r="J238" s="91"/>
      <c r="K238" s="91"/>
      <c r="L238" s="91"/>
      <c r="M238" s="92"/>
    </row>
    <row r="239" spans="1:17" ht="15" x14ac:dyDescent="0.25">
      <c r="A239" s="90"/>
      <c r="B239" s="91"/>
      <c r="C239" s="91"/>
      <c r="D239" s="91"/>
      <c r="E239" s="4"/>
      <c r="F239" s="4"/>
      <c r="G239" s="26">
        <v>16025.13</v>
      </c>
      <c r="H239" s="37">
        <v>3212</v>
      </c>
      <c r="I239" s="91" t="s">
        <v>64</v>
      </c>
      <c r="J239" s="91"/>
      <c r="K239" s="91"/>
      <c r="L239" s="91"/>
      <c r="M239" s="92"/>
    </row>
    <row r="240" spans="1:17" ht="15" x14ac:dyDescent="0.25">
      <c r="A240" s="90"/>
      <c r="B240" s="91"/>
      <c r="C240" s="91"/>
      <c r="D240" s="91"/>
      <c r="E240" s="4"/>
      <c r="F240" s="4"/>
      <c r="G240" s="26">
        <v>1950.61</v>
      </c>
      <c r="H240" s="37">
        <v>3121</v>
      </c>
      <c r="I240" s="91" t="s">
        <v>65</v>
      </c>
      <c r="J240" s="91"/>
      <c r="K240" s="91"/>
      <c r="L240" s="91"/>
      <c r="M240" s="92"/>
    </row>
    <row r="241" spans="1:13" ht="15" x14ac:dyDescent="0.25">
      <c r="A241" s="90"/>
      <c r="B241" s="91"/>
      <c r="C241" s="91"/>
      <c r="D241" s="91"/>
      <c r="E241" s="4"/>
      <c r="F241" s="4"/>
      <c r="G241" s="26">
        <v>845</v>
      </c>
      <c r="H241" s="37">
        <v>3295</v>
      </c>
      <c r="I241" s="91" t="s">
        <v>66</v>
      </c>
      <c r="J241" s="91"/>
      <c r="K241" s="91"/>
      <c r="L241" s="91"/>
      <c r="M241" s="92"/>
    </row>
    <row r="242" spans="1:13" ht="15" x14ac:dyDescent="0.25">
      <c r="A242" s="90"/>
      <c r="B242" s="91"/>
      <c r="C242" s="91"/>
      <c r="D242" s="91"/>
      <c r="E242" s="4"/>
      <c r="F242" s="4"/>
      <c r="G242" s="26">
        <v>5264.59</v>
      </c>
      <c r="H242" s="37">
        <v>3211</v>
      </c>
      <c r="I242" s="91" t="s">
        <v>67</v>
      </c>
      <c r="J242" s="91"/>
      <c r="K242" s="91"/>
      <c r="L242" s="91"/>
      <c r="M242" s="92"/>
    </row>
    <row r="243" spans="1:13" thickBot="1" x14ac:dyDescent="0.3">
      <c r="A243" s="86" t="s">
        <v>10</v>
      </c>
      <c r="B243" s="87"/>
      <c r="C243" s="87"/>
      <c r="D243" s="87"/>
      <c r="E243" s="9"/>
      <c r="F243" s="9"/>
      <c r="G243" s="34">
        <f>SUM(G237:G242)</f>
        <v>739225.14</v>
      </c>
      <c r="H243" s="16"/>
      <c r="I243" s="88"/>
      <c r="J243" s="88"/>
      <c r="K243" s="88"/>
      <c r="L243" s="88"/>
      <c r="M243" s="89"/>
    </row>
    <row r="244" spans="1:13" x14ac:dyDescent="0.25">
      <c r="A244" s="7"/>
      <c r="B244" s="7"/>
      <c r="C244" s="7"/>
      <c r="D244" s="7"/>
      <c r="E244" s="8"/>
      <c r="F244" s="8"/>
      <c r="G244" s="7"/>
      <c r="H244" s="7"/>
      <c r="I244" s="7"/>
      <c r="J244" s="7"/>
      <c r="K244" s="7"/>
      <c r="L244" s="7"/>
      <c r="M244" s="7"/>
    </row>
    <row r="245" spans="1:13" x14ac:dyDescent="0.25">
      <c r="A245" s="7"/>
      <c r="B245" s="7"/>
      <c r="C245" s="7"/>
      <c r="D245" s="7"/>
      <c r="E245" s="8"/>
      <c r="F245" s="8"/>
      <c r="G245" s="7"/>
      <c r="H245" s="7"/>
      <c r="I245" s="7"/>
      <c r="J245" s="7"/>
      <c r="K245" s="7"/>
      <c r="L245" s="7"/>
      <c r="M245" s="7"/>
    </row>
    <row r="246" spans="1:13" x14ac:dyDescent="0.25">
      <c r="A246" s="7"/>
      <c r="B246" s="7"/>
      <c r="C246" s="7"/>
      <c r="D246" s="7"/>
      <c r="E246" s="8"/>
      <c r="F246" s="8"/>
      <c r="G246" s="7"/>
      <c r="H246" s="7"/>
      <c r="I246" s="7"/>
      <c r="J246" s="7"/>
      <c r="K246" s="7"/>
      <c r="L246" s="7"/>
      <c r="M246" s="44"/>
    </row>
    <row r="247" spans="1:13" x14ac:dyDescent="0.25">
      <c r="A247" s="7"/>
      <c r="B247" s="7"/>
      <c r="C247" s="7"/>
      <c r="D247" s="7"/>
      <c r="E247" s="8"/>
      <c r="F247" s="8"/>
      <c r="G247" s="7"/>
      <c r="H247" s="7"/>
      <c r="I247" s="7"/>
      <c r="J247" s="7"/>
      <c r="K247" s="7"/>
      <c r="L247" s="7"/>
      <c r="M247" s="7"/>
    </row>
    <row r="248" spans="1:13" x14ac:dyDescent="0.25">
      <c r="A248" s="7"/>
      <c r="B248" s="7"/>
      <c r="C248" s="7"/>
      <c r="D248" s="7"/>
      <c r="E248" s="8"/>
      <c r="F248" s="8"/>
      <c r="G248" s="7"/>
      <c r="H248" s="7"/>
      <c r="I248" s="7"/>
      <c r="J248" s="7"/>
      <c r="K248" s="7"/>
      <c r="L248" s="7"/>
      <c r="M248" s="7"/>
    </row>
    <row r="249" spans="1:13" x14ac:dyDescent="0.25">
      <c r="A249" s="7"/>
      <c r="B249" s="7"/>
      <c r="C249" s="7"/>
      <c r="D249" s="7"/>
      <c r="E249" s="8"/>
      <c r="F249" s="8"/>
      <c r="G249" s="7"/>
      <c r="H249" s="7"/>
      <c r="I249" s="7"/>
      <c r="J249" s="7"/>
      <c r="K249" s="7"/>
      <c r="L249" s="7"/>
      <c r="M249" s="7"/>
    </row>
    <row r="250" spans="1:13" x14ac:dyDescent="0.25">
      <c r="A250" s="7"/>
      <c r="B250" s="7"/>
      <c r="C250" s="7"/>
      <c r="D250" s="7"/>
      <c r="E250" s="8"/>
      <c r="F250" s="8"/>
      <c r="G250" s="7"/>
      <c r="H250" s="7"/>
      <c r="I250" s="7"/>
      <c r="J250" s="7"/>
      <c r="K250" s="7"/>
      <c r="L250" s="7"/>
      <c r="M250" s="7"/>
    </row>
    <row r="251" spans="1:13" x14ac:dyDescent="0.25">
      <c r="A251" s="7"/>
      <c r="B251" s="7"/>
      <c r="C251" s="7"/>
      <c r="D251" s="7"/>
      <c r="E251" s="8"/>
      <c r="F251" s="8"/>
      <c r="G251" s="7"/>
      <c r="H251" s="7"/>
      <c r="I251" s="7"/>
      <c r="J251" s="7"/>
      <c r="K251" s="7"/>
      <c r="L251" s="7"/>
      <c r="M251" s="7"/>
    </row>
    <row r="252" spans="1:13" x14ac:dyDescent="0.25">
      <c r="A252" s="7"/>
      <c r="B252" s="7"/>
      <c r="C252" s="7"/>
      <c r="D252" s="7"/>
      <c r="E252" s="8"/>
      <c r="F252" s="8"/>
      <c r="G252" s="7"/>
      <c r="H252" s="7"/>
      <c r="I252" s="7"/>
      <c r="J252" s="7"/>
      <c r="K252" s="7"/>
      <c r="L252" s="7"/>
      <c r="M252" s="7"/>
    </row>
    <row r="253" spans="1:13" x14ac:dyDescent="0.25">
      <c r="A253" s="7"/>
      <c r="B253" s="7"/>
      <c r="C253" s="7"/>
      <c r="D253" s="7"/>
      <c r="E253" s="8"/>
      <c r="F253" s="8"/>
      <c r="G253" s="7"/>
      <c r="H253" s="7"/>
      <c r="I253" s="7"/>
      <c r="J253" s="7"/>
      <c r="K253" s="7"/>
      <c r="L253" s="7"/>
      <c r="M253" s="7"/>
    </row>
    <row r="254" spans="1:13" x14ac:dyDescent="0.25">
      <c r="A254" s="7"/>
      <c r="B254" s="7"/>
      <c r="C254" s="7"/>
      <c r="D254" s="7"/>
      <c r="E254" s="8"/>
      <c r="F254" s="8"/>
      <c r="G254" s="7"/>
      <c r="H254" s="7"/>
      <c r="I254" s="7"/>
      <c r="J254" s="7"/>
      <c r="K254" s="7"/>
      <c r="L254" s="7"/>
      <c r="M254" s="7"/>
    </row>
    <row r="255" spans="1:13" x14ac:dyDescent="0.25">
      <c r="A255" s="7"/>
      <c r="B255" s="7"/>
      <c r="C255" s="7"/>
      <c r="D255" s="7"/>
      <c r="E255" s="8"/>
      <c r="F255" s="8"/>
      <c r="G255" s="7"/>
      <c r="H255" s="7"/>
      <c r="I255" s="7"/>
      <c r="J255" s="7"/>
      <c r="K255" s="7"/>
      <c r="L255" s="7"/>
      <c r="M255" s="7"/>
    </row>
    <row r="256" spans="1:13" x14ac:dyDescent="0.25">
      <c r="A256" s="7"/>
      <c r="B256" s="7"/>
      <c r="C256" s="7"/>
      <c r="D256" s="7"/>
      <c r="E256" s="8"/>
      <c r="F256" s="8"/>
      <c r="G256" s="7"/>
      <c r="H256" s="7"/>
      <c r="I256" s="7"/>
      <c r="J256" s="7"/>
      <c r="K256" s="7"/>
      <c r="L256" s="7"/>
      <c r="M256" s="7"/>
    </row>
    <row r="257" spans="1:13" x14ac:dyDescent="0.25">
      <c r="A257" s="7"/>
      <c r="B257" s="7"/>
      <c r="C257" s="7"/>
      <c r="D257" s="7"/>
      <c r="E257" s="8"/>
      <c r="F257" s="8"/>
      <c r="G257" s="7"/>
      <c r="H257" s="7"/>
      <c r="I257" s="7"/>
      <c r="J257" s="7"/>
      <c r="K257" s="7"/>
      <c r="L257" s="7"/>
      <c r="M257" s="7"/>
    </row>
    <row r="258" spans="1:13" x14ac:dyDescent="0.25">
      <c r="A258" s="7"/>
      <c r="B258" s="7"/>
      <c r="C258" s="7"/>
      <c r="D258" s="7"/>
      <c r="E258" s="8"/>
      <c r="F258" s="8"/>
      <c r="G258" s="7"/>
      <c r="H258" s="7"/>
      <c r="I258" s="7"/>
      <c r="J258" s="7"/>
      <c r="K258" s="7"/>
      <c r="L258" s="7"/>
      <c r="M258" s="7"/>
    </row>
    <row r="259" spans="1:13" x14ac:dyDescent="0.25">
      <c r="A259" s="7"/>
      <c r="B259" s="7"/>
      <c r="C259" s="7"/>
      <c r="D259" s="7"/>
      <c r="E259" s="8"/>
      <c r="F259" s="8"/>
      <c r="G259" s="7"/>
      <c r="H259" s="7"/>
      <c r="I259" s="7"/>
      <c r="J259" s="7"/>
      <c r="K259" s="7"/>
      <c r="L259" s="7"/>
      <c r="M259" s="7"/>
    </row>
    <row r="260" spans="1:13" x14ac:dyDescent="0.25">
      <c r="A260" s="7"/>
      <c r="B260" s="7"/>
      <c r="C260" s="7"/>
      <c r="D260" s="7"/>
      <c r="E260" s="8"/>
      <c r="F260" s="8"/>
      <c r="G260" s="7"/>
      <c r="H260" s="7"/>
      <c r="I260" s="7"/>
      <c r="J260" s="7"/>
      <c r="K260" s="7"/>
      <c r="L260" s="7"/>
      <c r="M260" s="7"/>
    </row>
    <row r="261" spans="1:13" x14ac:dyDescent="0.25">
      <c r="A261" s="7"/>
      <c r="B261" s="7"/>
      <c r="C261" s="7"/>
      <c r="D261" s="7"/>
      <c r="E261" s="8"/>
      <c r="F261" s="8"/>
      <c r="G261" s="7"/>
      <c r="H261" s="7"/>
      <c r="I261" s="7"/>
      <c r="J261" s="7"/>
      <c r="K261" s="7"/>
      <c r="L261" s="7"/>
      <c r="M261" s="7"/>
    </row>
    <row r="262" spans="1:13" x14ac:dyDescent="0.25">
      <c r="A262" s="7"/>
      <c r="B262" s="7"/>
      <c r="C262" s="7"/>
      <c r="D262" s="7"/>
      <c r="E262" s="8"/>
      <c r="F262" s="8"/>
      <c r="G262" s="7"/>
      <c r="H262" s="7"/>
      <c r="I262" s="7"/>
      <c r="J262" s="7"/>
      <c r="K262" s="7"/>
      <c r="L262" s="7"/>
      <c r="M262" s="7"/>
    </row>
    <row r="263" spans="1:13" x14ac:dyDescent="0.25">
      <c r="A263" s="7"/>
      <c r="B263" s="7"/>
      <c r="C263" s="7"/>
      <c r="D263" s="7"/>
      <c r="E263" s="8"/>
      <c r="F263" s="8"/>
      <c r="G263" s="7"/>
      <c r="H263" s="7"/>
      <c r="I263" s="7"/>
      <c r="J263" s="7"/>
      <c r="K263" s="7"/>
      <c r="L263" s="7"/>
      <c r="M263" s="7"/>
    </row>
    <row r="264" spans="1:13" x14ac:dyDescent="0.25">
      <c r="A264" s="7"/>
      <c r="B264" s="7"/>
      <c r="C264" s="7"/>
      <c r="D264" s="7"/>
      <c r="E264" s="8"/>
      <c r="F264" s="8"/>
      <c r="G264" s="7"/>
      <c r="H264" s="7"/>
      <c r="I264" s="7"/>
      <c r="J264" s="7"/>
      <c r="K264" s="7"/>
      <c r="L264" s="7"/>
      <c r="M264" s="7"/>
    </row>
    <row r="265" spans="1:13" x14ac:dyDescent="0.25">
      <c r="A265" s="7"/>
      <c r="B265" s="7"/>
      <c r="C265" s="7"/>
      <c r="D265" s="7"/>
      <c r="E265" s="8"/>
      <c r="F265" s="8"/>
      <c r="G265" s="7"/>
      <c r="H265" s="7"/>
      <c r="I265" s="7"/>
      <c r="J265" s="7"/>
      <c r="K265" s="7"/>
      <c r="L265" s="7"/>
      <c r="M265" s="7"/>
    </row>
    <row r="266" spans="1:13" x14ac:dyDescent="0.25">
      <c r="A266" s="7"/>
      <c r="B266" s="7"/>
      <c r="C266" s="7"/>
      <c r="D266" s="7"/>
      <c r="E266" s="8"/>
      <c r="F266" s="8"/>
      <c r="G266" s="7"/>
      <c r="H266" s="7"/>
      <c r="I266" s="7"/>
      <c r="J266" s="7"/>
      <c r="K266" s="7"/>
      <c r="L266" s="7"/>
      <c r="M266" s="7"/>
    </row>
    <row r="267" spans="1:13" x14ac:dyDescent="0.25">
      <c r="A267" s="7"/>
      <c r="B267" s="7"/>
      <c r="C267" s="7"/>
      <c r="D267" s="7"/>
      <c r="E267" s="8"/>
      <c r="F267" s="8"/>
      <c r="G267" s="7"/>
      <c r="H267" s="7"/>
      <c r="I267" s="7"/>
      <c r="J267" s="7"/>
      <c r="K267" s="7"/>
      <c r="L267" s="7"/>
      <c r="M267" s="7"/>
    </row>
    <row r="268" spans="1:13" x14ac:dyDescent="0.25">
      <c r="A268" s="7"/>
      <c r="B268" s="7"/>
      <c r="C268" s="7"/>
      <c r="D268" s="7"/>
      <c r="E268" s="8"/>
      <c r="F268" s="8"/>
      <c r="G268" s="7"/>
      <c r="H268" s="7"/>
      <c r="I268" s="7"/>
      <c r="J268" s="7"/>
      <c r="K268" s="7"/>
      <c r="L268" s="7"/>
      <c r="M268" s="7"/>
    </row>
    <row r="269" spans="1:13" x14ac:dyDescent="0.25">
      <c r="A269" s="7"/>
      <c r="B269" s="7"/>
      <c r="C269" s="7"/>
      <c r="D269" s="7"/>
      <c r="E269" s="8"/>
      <c r="F269" s="8"/>
      <c r="G269" s="7"/>
      <c r="H269" s="7"/>
      <c r="I269" s="7"/>
      <c r="J269" s="7"/>
      <c r="K269" s="7"/>
      <c r="L269" s="7"/>
      <c r="M269" s="7"/>
    </row>
    <row r="270" spans="1:13" x14ac:dyDescent="0.25">
      <c r="A270" s="7"/>
      <c r="B270" s="7"/>
      <c r="C270" s="7"/>
      <c r="D270" s="7"/>
      <c r="E270" s="8"/>
      <c r="F270" s="8"/>
      <c r="G270" s="7"/>
      <c r="H270" s="7"/>
      <c r="I270" s="7"/>
      <c r="J270" s="7"/>
      <c r="K270" s="7"/>
      <c r="L270" s="7"/>
      <c r="M270" s="7"/>
    </row>
    <row r="271" spans="1:13" x14ac:dyDescent="0.25">
      <c r="A271" s="7"/>
      <c r="B271" s="7"/>
      <c r="C271" s="7"/>
      <c r="D271" s="7"/>
      <c r="E271" s="8"/>
      <c r="F271" s="8"/>
      <c r="G271" s="7"/>
      <c r="H271" s="7"/>
      <c r="I271" s="7"/>
      <c r="J271" s="7"/>
      <c r="K271" s="7"/>
      <c r="L271" s="7"/>
      <c r="M271" s="7"/>
    </row>
    <row r="272" spans="1:13" x14ac:dyDescent="0.25">
      <c r="A272" s="7"/>
      <c r="B272" s="7"/>
      <c r="C272" s="7"/>
      <c r="D272" s="7"/>
      <c r="E272" s="8"/>
      <c r="F272" s="8"/>
      <c r="G272" s="7"/>
      <c r="H272" s="7"/>
      <c r="I272" s="7"/>
      <c r="J272" s="7"/>
      <c r="K272" s="7"/>
      <c r="L272" s="7"/>
      <c r="M272" s="7"/>
    </row>
    <row r="273" spans="1:13" x14ac:dyDescent="0.25">
      <c r="A273" s="7"/>
      <c r="B273" s="7"/>
      <c r="C273" s="7"/>
      <c r="D273" s="7"/>
      <c r="E273" s="8"/>
      <c r="F273" s="8"/>
      <c r="G273" s="7"/>
      <c r="H273" s="7"/>
      <c r="I273" s="7"/>
      <c r="J273" s="7"/>
      <c r="K273" s="7"/>
      <c r="L273" s="7"/>
      <c r="M273" s="7"/>
    </row>
    <row r="274" spans="1:13" x14ac:dyDescent="0.25">
      <c r="A274" s="7"/>
      <c r="B274" s="7"/>
      <c r="C274" s="7"/>
      <c r="D274" s="7"/>
      <c r="E274" s="8"/>
      <c r="F274" s="8"/>
      <c r="G274" s="7"/>
      <c r="H274" s="7"/>
      <c r="I274" s="7"/>
      <c r="J274" s="7"/>
      <c r="K274" s="7"/>
      <c r="L274" s="7"/>
      <c r="M274" s="7"/>
    </row>
    <row r="275" spans="1:13" x14ac:dyDescent="0.25">
      <c r="A275" s="7"/>
      <c r="B275" s="7"/>
      <c r="C275" s="7"/>
      <c r="D275" s="7"/>
      <c r="E275" s="8"/>
      <c r="F275" s="8"/>
      <c r="G275" s="7"/>
      <c r="H275" s="7"/>
      <c r="I275" s="7"/>
      <c r="J275" s="7"/>
      <c r="K275" s="7"/>
      <c r="L275" s="7"/>
      <c r="M275" s="7"/>
    </row>
    <row r="276" spans="1:13" x14ac:dyDescent="0.25">
      <c r="A276" s="7"/>
      <c r="B276" s="7"/>
      <c r="C276" s="7"/>
      <c r="D276" s="7"/>
      <c r="E276" s="8"/>
      <c r="F276" s="8"/>
      <c r="G276" s="7"/>
      <c r="H276" s="7"/>
      <c r="I276" s="7"/>
      <c r="J276" s="7"/>
      <c r="K276" s="7"/>
      <c r="L276" s="7"/>
      <c r="M276" s="7"/>
    </row>
    <row r="277" spans="1:13" x14ac:dyDescent="0.25">
      <c r="A277" s="7"/>
      <c r="B277" s="7"/>
      <c r="C277" s="7"/>
      <c r="D277" s="7"/>
      <c r="E277" s="8"/>
      <c r="F277" s="8"/>
      <c r="G277" s="7"/>
      <c r="H277" s="7"/>
      <c r="I277" s="7"/>
      <c r="J277" s="7"/>
      <c r="K277" s="7"/>
      <c r="L277" s="7"/>
      <c r="M277" s="7"/>
    </row>
    <row r="278" spans="1:13" x14ac:dyDescent="0.25">
      <c r="A278" s="7"/>
      <c r="B278" s="7"/>
      <c r="C278" s="7"/>
      <c r="D278" s="7"/>
      <c r="E278" s="8"/>
      <c r="F278" s="8"/>
      <c r="G278" s="7"/>
      <c r="H278" s="7"/>
      <c r="I278" s="7"/>
      <c r="J278" s="7"/>
      <c r="K278" s="7"/>
      <c r="L278" s="7"/>
      <c r="M278" s="7"/>
    </row>
    <row r="279" spans="1:13" x14ac:dyDescent="0.25">
      <c r="A279" s="7"/>
      <c r="B279" s="7"/>
      <c r="C279" s="7"/>
      <c r="D279" s="7"/>
      <c r="E279" s="8"/>
      <c r="F279" s="8"/>
      <c r="G279" s="7"/>
      <c r="H279" s="7"/>
      <c r="I279" s="7"/>
      <c r="J279" s="7"/>
      <c r="K279" s="7"/>
      <c r="L279" s="7"/>
      <c r="M279" s="7"/>
    </row>
    <row r="280" spans="1:13" x14ac:dyDescent="0.25">
      <c r="A280" s="7"/>
      <c r="B280" s="7"/>
      <c r="C280" s="7"/>
      <c r="D280" s="7"/>
      <c r="E280" s="8"/>
      <c r="F280" s="8"/>
      <c r="G280" s="7"/>
      <c r="H280" s="7"/>
      <c r="I280" s="7"/>
      <c r="J280" s="7"/>
      <c r="K280" s="7"/>
      <c r="L280" s="7"/>
      <c r="M280" s="7"/>
    </row>
    <row r="281" spans="1:13" x14ac:dyDescent="0.25">
      <c r="A281" s="7"/>
      <c r="B281" s="7"/>
      <c r="C281" s="7"/>
      <c r="D281" s="7"/>
      <c r="E281" s="8"/>
      <c r="F281" s="8"/>
      <c r="G281" s="7"/>
      <c r="H281" s="7"/>
      <c r="I281" s="7"/>
      <c r="J281" s="7"/>
      <c r="K281" s="7"/>
      <c r="L281" s="7"/>
      <c r="M281" s="7"/>
    </row>
    <row r="282" spans="1:13" x14ac:dyDescent="0.25">
      <c r="A282" s="7"/>
      <c r="B282" s="7"/>
      <c r="C282" s="7"/>
      <c r="D282" s="7"/>
      <c r="E282" s="8"/>
      <c r="F282" s="8"/>
      <c r="G282" s="7"/>
      <c r="H282" s="7"/>
      <c r="I282" s="7"/>
      <c r="J282" s="7"/>
      <c r="K282" s="7"/>
      <c r="L282" s="7"/>
      <c r="M282" s="7"/>
    </row>
    <row r="283" spans="1:13" x14ac:dyDescent="0.25">
      <c r="A283" s="7"/>
      <c r="B283" s="7"/>
      <c r="C283" s="7"/>
      <c r="D283" s="7"/>
      <c r="E283" s="8"/>
      <c r="F283" s="8"/>
      <c r="G283" s="7"/>
      <c r="H283" s="7"/>
      <c r="I283" s="7"/>
      <c r="J283" s="7"/>
      <c r="K283" s="7"/>
      <c r="L283" s="7"/>
      <c r="M283" s="7"/>
    </row>
    <row r="284" spans="1:13" x14ac:dyDescent="0.25">
      <c r="A284" s="7"/>
      <c r="B284" s="7"/>
      <c r="C284" s="7"/>
      <c r="D284" s="7"/>
      <c r="E284" s="8"/>
      <c r="F284" s="8"/>
      <c r="G284" s="7"/>
      <c r="H284" s="7"/>
      <c r="I284" s="7"/>
      <c r="J284" s="7"/>
      <c r="K284" s="7"/>
      <c r="L284" s="7"/>
      <c r="M284" s="7"/>
    </row>
    <row r="285" spans="1:13" x14ac:dyDescent="0.25">
      <c r="A285" s="7"/>
      <c r="B285" s="7"/>
      <c r="C285" s="7"/>
      <c r="D285" s="7"/>
      <c r="E285" s="8"/>
      <c r="F285" s="8"/>
      <c r="G285" s="7"/>
      <c r="H285" s="7"/>
      <c r="I285" s="7"/>
      <c r="J285" s="7"/>
      <c r="K285" s="7"/>
      <c r="L285" s="7"/>
      <c r="M285" s="7"/>
    </row>
    <row r="286" spans="1:13" x14ac:dyDescent="0.25">
      <c r="A286" s="7"/>
      <c r="B286" s="7"/>
      <c r="C286" s="7"/>
      <c r="D286" s="7"/>
      <c r="E286" s="8"/>
      <c r="F286" s="8"/>
      <c r="G286" s="7"/>
      <c r="H286" s="7"/>
      <c r="I286" s="7"/>
      <c r="J286" s="7"/>
      <c r="K286" s="7"/>
      <c r="L286" s="7"/>
      <c r="M286" s="7"/>
    </row>
    <row r="287" spans="1:13" x14ac:dyDescent="0.25">
      <c r="A287" s="7"/>
      <c r="B287" s="7"/>
      <c r="C287" s="7"/>
      <c r="D287" s="7"/>
      <c r="E287" s="8"/>
      <c r="F287" s="8"/>
      <c r="G287" s="7"/>
      <c r="H287" s="7"/>
      <c r="I287" s="7"/>
      <c r="J287" s="7"/>
      <c r="K287" s="7"/>
      <c r="L287" s="7"/>
      <c r="M287" s="7"/>
    </row>
    <row r="288" spans="1:13" x14ac:dyDescent="0.25">
      <c r="A288" s="7"/>
      <c r="B288" s="7"/>
      <c r="C288" s="7"/>
      <c r="D288" s="7"/>
      <c r="E288" s="8"/>
      <c r="F288" s="8"/>
      <c r="G288" s="7"/>
      <c r="H288" s="7"/>
      <c r="I288" s="7"/>
      <c r="J288" s="7"/>
      <c r="K288" s="7"/>
      <c r="L288" s="7"/>
      <c r="M288" s="7"/>
    </row>
    <row r="289" spans="1:13" x14ac:dyDescent="0.25">
      <c r="A289" s="7"/>
      <c r="B289" s="7"/>
      <c r="C289" s="7"/>
      <c r="D289" s="7"/>
      <c r="E289" s="8"/>
      <c r="F289" s="8"/>
      <c r="G289" s="7"/>
      <c r="H289" s="7"/>
      <c r="I289" s="7"/>
      <c r="J289" s="7"/>
      <c r="K289" s="7"/>
      <c r="L289" s="7"/>
      <c r="M289" s="7"/>
    </row>
    <row r="290" spans="1:13" x14ac:dyDescent="0.25">
      <c r="A290" s="7"/>
      <c r="B290" s="7"/>
      <c r="C290" s="7"/>
      <c r="D290" s="7"/>
      <c r="E290" s="8"/>
      <c r="F290" s="8"/>
      <c r="G290" s="7"/>
      <c r="H290" s="7"/>
      <c r="I290" s="7"/>
      <c r="J290" s="7"/>
      <c r="K290" s="7"/>
      <c r="L290" s="7"/>
      <c r="M290" s="7"/>
    </row>
    <row r="291" spans="1:13" x14ac:dyDescent="0.25">
      <c r="A291" s="7"/>
      <c r="B291" s="7"/>
      <c r="C291" s="7"/>
      <c r="D291" s="7"/>
      <c r="E291" s="8"/>
      <c r="F291" s="8"/>
      <c r="G291" s="7"/>
      <c r="H291" s="7"/>
      <c r="I291" s="7"/>
      <c r="J291" s="7"/>
      <c r="K291" s="7"/>
      <c r="L291" s="7"/>
      <c r="M291" s="7"/>
    </row>
    <row r="292" spans="1:13" x14ac:dyDescent="0.25">
      <c r="A292" s="7"/>
      <c r="B292" s="7"/>
      <c r="C292" s="7"/>
      <c r="D292" s="7"/>
      <c r="E292" s="8"/>
      <c r="F292" s="8"/>
      <c r="G292" s="7"/>
      <c r="H292" s="7"/>
      <c r="I292" s="7"/>
      <c r="J292" s="7"/>
      <c r="K292" s="7"/>
      <c r="L292" s="7"/>
      <c r="M292" s="7"/>
    </row>
    <row r="293" spans="1:13" x14ac:dyDescent="0.25">
      <c r="A293" s="7"/>
      <c r="B293" s="7"/>
      <c r="C293" s="7"/>
      <c r="D293" s="7"/>
      <c r="E293" s="8"/>
      <c r="F293" s="8"/>
      <c r="G293" s="7"/>
      <c r="H293" s="7"/>
      <c r="I293" s="7"/>
      <c r="J293" s="7"/>
      <c r="K293" s="7"/>
      <c r="L293" s="7"/>
      <c r="M293" s="7"/>
    </row>
    <row r="294" spans="1:13" x14ac:dyDescent="0.25">
      <c r="A294" s="7"/>
      <c r="B294" s="7"/>
      <c r="C294" s="7"/>
      <c r="D294" s="7"/>
      <c r="E294" s="8"/>
      <c r="F294" s="8"/>
      <c r="G294" s="7"/>
      <c r="H294" s="7"/>
      <c r="I294" s="7"/>
      <c r="J294" s="7"/>
      <c r="K294" s="7"/>
      <c r="L294" s="7"/>
      <c r="M294" s="7"/>
    </row>
    <row r="295" spans="1:13" x14ac:dyDescent="0.25">
      <c r="A295" s="7"/>
      <c r="B295" s="7"/>
      <c r="C295" s="7"/>
      <c r="D295" s="7"/>
      <c r="E295" s="8"/>
      <c r="F295" s="8"/>
      <c r="G295" s="7"/>
      <c r="H295" s="7"/>
      <c r="I295" s="7"/>
      <c r="J295" s="7"/>
      <c r="K295" s="7"/>
      <c r="L295" s="7"/>
      <c r="M295" s="7"/>
    </row>
    <row r="296" spans="1:13" x14ac:dyDescent="0.25">
      <c r="A296" s="7"/>
      <c r="B296" s="7"/>
      <c r="C296" s="7"/>
      <c r="D296" s="7"/>
      <c r="E296" s="8"/>
      <c r="F296" s="8"/>
      <c r="G296" s="7"/>
      <c r="H296" s="7"/>
      <c r="I296" s="7"/>
      <c r="J296" s="7"/>
      <c r="K296" s="7"/>
      <c r="L296" s="7"/>
      <c r="M296" s="7"/>
    </row>
    <row r="297" spans="1:13" x14ac:dyDescent="0.25">
      <c r="A297" s="7"/>
      <c r="B297" s="7"/>
      <c r="C297" s="7"/>
      <c r="D297" s="7"/>
      <c r="E297" s="8"/>
      <c r="F297" s="8"/>
      <c r="G297" s="7"/>
      <c r="H297" s="7"/>
      <c r="I297" s="7"/>
      <c r="J297" s="7"/>
      <c r="K297" s="7"/>
      <c r="L297" s="7"/>
      <c r="M297" s="7"/>
    </row>
    <row r="298" spans="1:13" x14ac:dyDescent="0.25">
      <c r="A298" s="7"/>
      <c r="B298" s="7"/>
      <c r="C298" s="7"/>
      <c r="D298" s="7"/>
      <c r="E298" s="8"/>
      <c r="F298" s="8"/>
      <c r="G298" s="7"/>
      <c r="H298" s="7"/>
      <c r="I298" s="7"/>
      <c r="J298" s="7"/>
      <c r="K298" s="7"/>
      <c r="L298" s="7"/>
      <c r="M298" s="7"/>
    </row>
    <row r="299" spans="1:13" x14ac:dyDescent="0.25">
      <c r="A299" s="7"/>
      <c r="B299" s="7"/>
      <c r="C299" s="7"/>
      <c r="D299" s="7"/>
      <c r="E299" s="8"/>
      <c r="F299" s="8"/>
      <c r="G299" s="7"/>
      <c r="H299" s="7"/>
      <c r="I299" s="7"/>
      <c r="J299" s="7"/>
      <c r="K299" s="7"/>
      <c r="L299" s="7"/>
      <c r="M299" s="7"/>
    </row>
    <row r="300" spans="1:13" x14ac:dyDescent="0.25">
      <c r="A300" s="7"/>
      <c r="B300" s="7"/>
      <c r="C300" s="7"/>
      <c r="D300" s="7"/>
      <c r="E300" s="8"/>
      <c r="F300" s="8"/>
      <c r="G300" s="7"/>
      <c r="H300" s="7"/>
      <c r="I300" s="7"/>
      <c r="J300" s="7"/>
      <c r="K300" s="7"/>
      <c r="L300" s="7"/>
      <c r="M300" s="7"/>
    </row>
    <row r="301" spans="1:13" x14ac:dyDescent="0.25">
      <c r="A301" s="7"/>
      <c r="B301" s="7"/>
      <c r="C301" s="7"/>
      <c r="D301" s="7"/>
      <c r="E301" s="8"/>
      <c r="F301" s="8"/>
      <c r="G301" s="7"/>
      <c r="H301" s="7"/>
      <c r="I301" s="7"/>
      <c r="J301" s="7"/>
      <c r="K301" s="7"/>
      <c r="L301" s="7"/>
      <c r="M301" s="7"/>
    </row>
    <row r="302" spans="1:13" x14ac:dyDescent="0.25">
      <c r="A302" s="7"/>
      <c r="B302" s="7"/>
      <c r="C302" s="7"/>
      <c r="D302" s="7"/>
      <c r="E302" s="8"/>
      <c r="F302" s="8"/>
      <c r="G302" s="7"/>
      <c r="H302" s="7"/>
      <c r="I302" s="7"/>
      <c r="J302" s="7"/>
      <c r="K302" s="7"/>
      <c r="L302" s="7"/>
      <c r="M302" s="7"/>
    </row>
    <row r="303" spans="1:13" x14ac:dyDescent="0.25">
      <c r="A303" s="7"/>
      <c r="B303" s="7"/>
      <c r="C303" s="7"/>
      <c r="D303" s="7"/>
      <c r="E303" s="8"/>
      <c r="F303" s="8"/>
      <c r="G303" s="7"/>
      <c r="H303" s="7"/>
      <c r="I303" s="7"/>
      <c r="J303" s="7"/>
      <c r="K303" s="7"/>
      <c r="L303" s="7"/>
      <c r="M303" s="7"/>
    </row>
    <row r="304" spans="1:13" x14ac:dyDescent="0.25">
      <c r="A304" s="7"/>
      <c r="B304" s="7"/>
      <c r="C304" s="7"/>
      <c r="D304" s="7"/>
      <c r="E304" s="8"/>
      <c r="F304" s="8"/>
      <c r="G304" s="7"/>
      <c r="H304" s="7"/>
      <c r="I304" s="7"/>
      <c r="J304" s="7"/>
      <c r="K304" s="7"/>
      <c r="L304" s="7"/>
      <c r="M304" s="7"/>
    </row>
    <row r="305" spans="1:13" x14ac:dyDescent="0.25">
      <c r="A305" s="85"/>
      <c r="B305" s="85"/>
      <c r="C305" s="85"/>
      <c r="D305" s="85"/>
      <c r="E305" s="8"/>
      <c r="F305" s="8"/>
      <c r="G305" s="7"/>
      <c r="H305" s="85"/>
      <c r="I305" s="85"/>
      <c r="J305" s="85"/>
      <c r="K305" s="85"/>
      <c r="L305" s="85"/>
      <c r="M305" s="85"/>
    </row>
    <row r="306" spans="1:13" x14ac:dyDescent="0.25">
      <c r="A306" s="85"/>
      <c r="B306" s="85"/>
      <c r="C306" s="85"/>
      <c r="D306" s="85"/>
      <c r="E306" s="8"/>
      <c r="F306" s="8"/>
      <c r="G306" s="7"/>
      <c r="H306" s="85"/>
      <c r="I306" s="85"/>
      <c r="J306" s="85"/>
      <c r="K306" s="85"/>
      <c r="L306" s="85"/>
      <c r="M306" s="85"/>
    </row>
    <row r="307" spans="1:13" ht="15" x14ac:dyDescent="0.25">
      <c r="A307" s="85"/>
      <c r="B307" s="85"/>
      <c r="C307" s="85"/>
      <c r="D307" s="85"/>
      <c r="E307" s="85"/>
      <c r="F307" s="85"/>
      <c r="G307" s="7"/>
      <c r="H307" s="85"/>
      <c r="I307" s="85"/>
      <c r="J307" s="85"/>
      <c r="K307" s="85"/>
      <c r="L307" s="85"/>
      <c r="M307" s="85"/>
    </row>
    <row r="308" spans="1:13" ht="15" x14ac:dyDescent="0.25">
      <c r="A308" s="85"/>
      <c r="B308" s="85"/>
      <c r="C308" s="85"/>
      <c r="D308" s="85"/>
      <c r="E308" s="85"/>
      <c r="F308" s="85"/>
      <c r="G308" s="7"/>
      <c r="H308" s="85"/>
      <c r="I308" s="85"/>
      <c r="J308" s="85"/>
      <c r="K308" s="85"/>
      <c r="L308" s="85"/>
      <c r="M308" s="85"/>
    </row>
    <row r="309" spans="1:13" ht="14.45" customHeight="1" x14ac:dyDescent="0.25">
      <c r="A309" s="85"/>
      <c r="B309" s="85"/>
      <c r="C309" s="85"/>
      <c r="D309" s="85"/>
      <c r="E309" s="85"/>
      <c r="F309" s="85"/>
      <c r="G309" s="7"/>
      <c r="H309" s="85"/>
      <c r="I309" s="85"/>
      <c r="J309" s="85"/>
      <c r="K309" s="85"/>
      <c r="L309" s="85"/>
      <c r="M309" s="85"/>
    </row>
    <row r="310" spans="1:13" ht="15" x14ac:dyDescent="0.25">
      <c r="A310" s="85"/>
      <c r="B310" s="85"/>
      <c r="C310" s="85"/>
      <c r="D310" s="85"/>
      <c r="E310" s="85"/>
      <c r="F310" s="85"/>
      <c r="G310" s="7"/>
      <c r="H310" s="85"/>
      <c r="I310" s="85"/>
      <c r="J310" s="85"/>
      <c r="K310" s="85"/>
      <c r="L310" s="85"/>
      <c r="M310" s="85"/>
    </row>
    <row r="311" spans="1:13" ht="15" x14ac:dyDescent="0.25">
      <c r="E311" s="69"/>
      <c r="F311" s="69"/>
    </row>
    <row r="312" spans="1:13" ht="15" x14ac:dyDescent="0.25">
      <c r="E312" s="69"/>
      <c r="F312" s="69"/>
    </row>
    <row r="313" spans="1:13" ht="15" x14ac:dyDescent="0.25">
      <c r="E313" s="69"/>
      <c r="F313" s="69"/>
    </row>
    <row r="314" spans="1:13" ht="15" x14ac:dyDescent="0.25">
      <c r="E314" s="69"/>
      <c r="F314" s="69"/>
    </row>
  </sheetData>
  <sheetProtection algorithmName="SHA-512" hashValue="auoHX7RG/j6GjIIYCA97ZL4JcJp1x81COaObGhAonDn1RIb96AqTJ8qLXWFDDN0YmR7fcHfJHYqMi8+LwbpmSQ==" saltValue="8URFwDHtU/VsYPgcqrDC2Q==" spinCount="100000" sheet="1" objects="1" scenarios="1"/>
  <mergeCells count="458">
    <mergeCell ref="A156:D156"/>
    <mergeCell ref="I156:M156"/>
    <mergeCell ref="I172:M172"/>
    <mergeCell ref="I173:M173"/>
    <mergeCell ref="I174:M174"/>
    <mergeCell ref="A172:D172"/>
    <mergeCell ref="A173:D173"/>
    <mergeCell ref="A174:D174"/>
    <mergeCell ref="A143:D143"/>
    <mergeCell ref="I143:M143"/>
    <mergeCell ref="A144:D144"/>
    <mergeCell ref="I144:M144"/>
    <mergeCell ref="A150:D150"/>
    <mergeCell ref="I150:M150"/>
    <mergeCell ref="A154:D154"/>
    <mergeCell ref="I154:M154"/>
    <mergeCell ref="A155:D155"/>
    <mergeCell ref="I155:M155"/>
    <mergeCell ref="A170:D170"/>
    <mergeCell ref="I170:M170"/>
    <mergeCell ref="A171:D171"/>
    <mergeCell ref="I171:M171"/>
    <mergeCell ref="A146:D146"/>
    <mergeCell ref="I146:M146"/>
    <mergeCell ref="A92:D92"/>
    <mergeCell ref="I92:M92"/>
    <mergeCell ref="A119:D119"/>
    <mergeCell ref="I119:M119"/>
    <mergeCell ref="A130:D130"/>
    <mergeCell ref="I130:M130"/>
    <mergeCell ref="A131:D131"/>
    <mergeCell ref="I131:M131"/>
    <mergeCell ref="A132:D132"/>
    <mergeCell ref="I132:M132"/>
    <mergeCell ref="A116:D116"/>
    <mergeCell ref="I116:M116"/>
    <mergeCell ref="A117:D117"/>
    <mergeCell ref="I117:M117"/>
    <mergeCell ref="A118:D118"/>
    <mergeCell ref="I118:M118"/>
    <mergeCell ref="A102:D102"/>
    <mergeCell ref="I102:M102"/>
    <mergeCell ref="A104:D104"/>
    <mergeCell ref="I104:M104"/>
    <mergeCell ref="A105:D105"/>
    <mergeCell ref="I105:M105"/>
    <mergeCell ref="A106:D106"/>
    <mergeCell ref="I106:M106"/>
    <mergeCell ref="A84:D84"/>
    <mergeCell ref="I84:M84"/>
    <mergeCell ref="A91:D91"/>
    <mergeCell ref="I91:M91"/>
    <mergeCell ref="A90:D90"/>
    <mergeCell ref="I90:M90"/>
    <mergeCell ref="A62:D62"/>
    <mergeCell ref="A66:D66"/>
    <mergeCell ref="I66:M66"/>
    <mergeCell ref="A72:D72"/>
    <mergeCell ref="I72:M72"/>
    <mergeCell ref="A67:D67"/>
    <mergeCell ref="I67:M67"/>
    <mergeCell ref="A68:D68"/>
    <mergeCell ref="I68:M68"/>
    <mergeCell ref="A64:D64"/>
    <mergeCell ref="I64:M64"/>
    <mergeCell ref="A65:D65"/>
    <mergeCell ref="I46:M46"/>
    <mergeCell ref="A47:D47"/>
    <mergeCell ref="I47:M47"/>
    <mergeCell ref="A69:D69"/>
    <mergeCell ref="I69:M69"/>
    <mergeCell ref="A63:D63"/>
    <mergeCell ref="I63:M63"/>
    <mergeCell ref="I62:M62"/>
    <mergeCell ref="A48:D48"/>
    <mergeCell ref="I48:M48"/>
    <mergeCell ref="A55:D55"/>
    <mergeCell ref="I55:M55"/>
    <mergeCell ref="A56:D56"/>
    <mergeCell ref="I56:M56"/>
    <mergeCell ref="A57:D57"/>
    <mergeCell ref="I57:M57"/>
    <mergeCell ref="A58:D58"/>
    <mergeCell ref="I58:M58"/>
    <mergeCell ref="A59:D59"/>
    <mergeCell ref="I59:M59"/>
    <mergeCell ref="A60:D60"/>
    <mergeCell ref="I60:M60"/>
    <mergeCell ref="A25:D25"/>
    <mergeCell ref="I25:M25"/>
    <mergeCell ref="A29:D29"/>
    <mergeCell ref="A30:D30"/>
    <mergeCell ref="A32:D32"/>
    <mergeCell ref="I32:M32"/>
    <mergeCell ref="A61:D61"/>
    <mergeCell ref="I61:M61"/>
    <mergeCell ref="A192:D192"/>
    <mergeCell ref="I192:M192"/>
    <mergeCell ref="A37:D37"/>
    <mergeCell ref="I37:M37"/>
    <mergeCell ref="I75:M75"/>
    <mergeCell ref="A75:D75"/>
    <mergeCell ref="A73:D73"/>
    <mergeCell ref="A99:D99"/>
    <mergeCell ref="I99:M99"/>
    <mergeCell ref="A38:D38"/>
    <mergeCell ref="I38:M38"/>
    <mergeCell ref="A39:D39"/>
    <mergeCell ref="I39:M39"/>
    <mergeCell ref="A45:D45"/>
    <mergeCell ref="I45:M45"/>
    <mergeCell ref="A46:D46"/>
    <mergeCell ref="O21:S21"/>
    <mergeCell ref="A22:D22"/>
    <mergeCell ref="I22:M22"/>
    <mergeCell ref="A23:D23"/>
    <mergeCell ref="I23:M23"/>
    <mergeCell ref="A52:D52"/>
    <mergeCell ref="I52:M52"/>
    <mergeCell ref="I51:M51"/>
    <mergeCell ref="A51:D51"/>
    <mergeCell ref="A43:D43"/>
    <mergeCell ref="I43:M43"/>
    <mergeCell ref="A44:D44"/>
    <mergeCell ref="I44:M44"/>
    <mergeCell ref="A50:D50"/>
    <mergeCell ref="I50:M50"/>
    <mergeCell ref="A40:D40"/>
    <mergeCell ref="I40:M40"/>
    <mergeCell ref="A42:D42"/>
    <mergeCell ref="A21:D21"/>
    <mergeCell ref="A26:D26"/>
    <mergeCell ref="A31:D31"/>
    <mergeCell ref="I33:M33"/>
    <mergeCell ref="A24:D24"/>
    <mergeCell ref="I24:M24"/>
    <mergeCell ref="A196:D196"/>
    <mergeCell ref="I196:M196"/>
    <mergeCell ref="A197:D197"/>
    <mergeCell ref="I197:M197"/>
    <mergeCell ref="A194:D194"/>
    <mergeCell ref="I194:M194"/>
    <mergeCell ref="A195:D195"/>
    <mergeCell ref="I195:M195"/>
    <mergeCell ref="A186:D186"/>
    <mergeCell ref="I186:M186"/>
    <mergeCell ref="A188:D188"/>
    <mergeCell ref="I188:M188"/>
    <mergeCell ref="A189:D189"/>
    <mergeCell ref="I189:M189"/>
    <mergeCell ref="A190:D190"/>
    <mergeCell ref="I190:M190"/>
    <mergeCell ref="A193:D193"/>
    <mergeCell ref="I193:M193"/>
    <mergeCell ref="A191:D191"/>
    <mergeCell ref="I191:M191"/>
    <mergeCell ref="A182:D182"/>
    <mergeCell ref="I182:M182"/>
    <mergeCell ref="A183:D183"/>
    <mergeCell ref="I183:M183"/>
    <mergeCell ref="A184:D184"/>
    <mergeCell ref="I184:M184"/>
    <mergeCell ref="A185:D185"/>
    <mergeCell ref="I185:M185"/>
    <mergeCell ref="A187:D187"/>
    <mergeCell ref="I187:M187"/>
    <mergeCell ref="A169:D169"/>
    <mergeCell ref="I169:M169"/>
    <mergeCell ref="A180:D180"/>
    <mergeCell ref="I180:M180"/>
    <mergeCell ref="A181:D181"/>
    <mergeCell ref="I181:M181"/>
    <mergeCell ref="A178:D178"/>
    <mergeCell ref="I178:M178"/>
    <mergeCell ref="A179:D179"/>
    <mergeCell ref="I179:M179"/>
    <mergeCell ref="A176:D176"/>
    <mergeCell ref="I176:M176"/>
    <mergeCell ref="I207:M207"/>
    <mergeCell ref="I208:M208"/>
    <mergeCell ref="I203:M203"/>
    <mergeCell ref="I204:M204"/>
    <mergeCell ref="A206:D206"/>
    <mergeCell ref="I206:M206"/>
    <mergeCell ref="A151:D151"/>
    <mergeCell ref="I151:M151"/>
    <mergeCell ref="A152:D152"/>
    <mergeCell ref="I152:M152"/>
    <mergeCell ref="A159:D159"/>
    <mergeCell ref="I159:M159"/>
    <mergeCell ref="A160:D160"/>
    <mergeCell ref="I160:M160"/>
    <mergeCell ref="A161:D161"/>
    <mergeCell ref="I161:M161"/>
    <mergeCell ref="A162:D162"/>
    <mergeCell ref="I162:M162"/>
    <mergeCell ref="A153:D153"/>
    <mergeCell ref="I153:M153"/>
    <mergeCell ref="A157:D157"/>
    <mergeCell ref="I157:M157"/>
    <mergeCell ref="A158:D158"/>
    <mergeCell ref="I158:M158"/>
    <mergeCell ref="I199:M199"/>
    <mergeCell ref="I200:M200"/>
    <mergeCell ref="A201:D201"/>
    <mergeCell ref="I201:M201"/>
    <mergeCell ref="A202:D202"/>
    <mergeCell ref="I202:M202"/>
    <mergeCell ref="A163:D163"/>
    <mergeCell ref="I163:M163"/>
    <mergeCell ref="A164:D164"/>
    <mergeCell ref="I164:M164"/>
    <mergeCell ref="I165:M165"/>
    <mergeCell ref="A166:D166"/>
    <mergeCell ref="I166:M166"/>
    <mergeCell ref="A199:D199"/>
    <mergeCell ref="A200:D200"/>
    <mergeCell ref="A175:D175"/>
    <mergeCell ref="I175:M175"/>
    <mergeCell ref="A177:D177"/>
    <mergeCell ref="I177:M177"/>
    <mergeCell ref="A165:D165"/>
    <mergeCell ref="A167:D167"/>
    <mergeCell ref="I167:M167"/>
    <mergeCell ref="A168:D168"/>
    <mergeCell ref="I168:M168"/>
    <mergeCell ref="I65:M65"/>
    <mergeCell ref="A49:D49"/>
    <mergeCell ref="I49:M49"/>
    <mergeCell ref="A78:D78"/>
    <mergeCell ref="I78:M78"/>
    <mergeCell ref="A79:D79"/>
    <mergeCell ref="I79:M79"/>
    <mergeCell ref="I73:M73"/>
    <mergeCell ref="A76:D76"/>
    <mergeCell ref="I76:M76"/>
    <mergeCell ref="A77:D77"/>
    <mergeCell ref="I77:M77"/>
    <mergeCell ref="A70:D70"/>
    <mergeCell ref="I70:M70"/>
    <mergeCell ref="A71:D71"/>
    <mergeCell ref="I71:M71"/>
    <mergeCell ref="A53:D53"/>
    <mergeCell ref="I53:M53"/>
    <mergeCell ref="A54:D54"/>
    <mergeCell ref="I54:M54"/>
    <mergeCell ref="A74:D74"/>
    <mergeCell ref="I74:M74"/>
    <mergeCell ref="A35:D35"/>
    <mergeCell ref="I35:M35"/>
    <mergeCell ref="A33:D33"/>
    <mergeCell ref="A34:D34"/>
    <mergeCell ref="I34:M34"/>
    <mergeCell ref="I42:M42"/>
    <mergeCell ref="A41:D41"/>
    <mergeCell ref="I41:M41"/>
    <mergeCell ref="A27:D27"/>
    <mergeCell ref="I27:M27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13:D13"/>
    <mergeCell ref="I13:M13"/>
    <mergeCell ref="A14:D14"/>
    <mergeCell ref="I14:M14"/>
    <mergeCell ref="A15:D15"/>
    <mergeCell ref="I15:M15"/>
    <mergeCell ref="A16:D16"/>
    <mergeCell ref="I16:M16"/>
    <mergeCell ref="I17:M17"/>
    <mergeCell ref="I18:M18"/>
    <mergeCell ref="A19:D19"/>
    <mergeCell ref="I19:M19"/>
    <mergeCell ref="A20:D20"/>
    <mergeCell ref="I20:M20"/>
    <mergeCell ref="I21:M21"/>
    <mergeCell ref="A17:D17"/>
    <mergeCell ref="A18:D18"/>
    <mergeCell ref="A198:D198"/>
    <mergeCell ref="I198:M198"/>
    <mergeCell ref="I80:M80"/>
    <mergeCell ref="A115:D115"/>
    <mergeCell ref="I115:M115"/>
    <mergeCell ref="A120:D120"/>
    <mergeCell ref="I120:M120"/>
    <mergeCell ref="A95:D95"/>
    <mergeCell ref="I95:M95"/>
    <mergeCell ref="A96:D96"/>
    <mergeCell ref="I96:M96"/>
    <mergeCell ref="A98:D98"/>
    <mergeCell ref="I98:M98"/>
    <mergeCell ref="A100:D100"/>
    <mergeCell ref="I100:M100"/>
    <mergeCell ref="A94:D94"/>
    <mergeCell ref="A207:D207"/>
    <mergeCell ref="A203:D203"/>
    <mergeCell ref="A204:D204"/>
    <mergeCell ref="A28:D28"/>
    <mergeCell ref="A36:D36"/>
    <mergeCell ref="I36:M36"/>
    <mergeCell ref="A125:D125"/>
    <mergeCell ref="I125:M125"/>
    <mergeCell ref="A121:D121"/>
    <mergeCell ref="I121:M121"/>
    <mergeCell ref="A122:D122"/>
    <mergeCell ref="I122:M122"/>
    <mergeCell ref="A126:D126"/>
    <mergeCell ref="I126:M126"/>
    <mergeCell ref="A127:D127"/>
    <mergeCell ref="I127:M127"/>
    <mergeCell ref="A128:D128"/>
    <mergeCell ref="I128:M128"/>
    <mergeCell ref="A129:D129"/>
    <mergeCell ref="I129:M129"/>
    <mergeCell ref="A123:D123"/>
    <mergeCell ref="I123:M123"/>
    <mergeCell ref="A124:D124"/>
    <mergeCell ref="I124:M124"/>
    <mergeCell ref="A147:D147"/>
    <mergeCell ref="I147:M147"/>
    <mergeCell ref="I138:M138"/>
    <mergeCell ref="A133:D133"/>
    <mergeCell ref="I133:M133"/>
    <mergeCell ref="A134:D134"/>
    <mergeCell ref="I134:M134"/>
    <mergeCell ref="I139:M139"/>
    <mergeCell ref="A145:D145"/>
    <mergeCell ref="I145:M145"/>
    <mergeCell ref="A136:D136"/>
    <mergeCell ref="A137:D137"/>
    <mergeCell ref="A140:D140"/>
    <mergeCell ref="I140:M140"/>
    <mergeCell ref="A141:D141"/>
    <mergeCell ref="I141:M141"/>
    <mergeCell ref="A142:D142"/>
    <mergeCell ref="I142:M142"/>
    <mergeCell ref="A138:D138"/>
    <mergeCell ref="A80:D80"/>
    <mergeCell ref="I89:M89"/>
    <mergeCell ref="A93:D93"/>
    <mergeCell ref="A81:D81"/>
    <mergeCell ref="I81:M81"/>
    <mergeCell ref="A82:D82"/>
    <mergeCell ref="I93:M93"/>
    <mergeCell ref="A101:D101"/>
    <mergeCell ref="I101:M101"/>
    <mergeCell ref="A89:D89"/>
    <mergeCell ref="A87:D87"/>
    <mergeCell ref="I82:M82"/>
    <mergeCell ref="A85:D85"/>
    <mergeCell ref="I85:M85"/>
    <mergeCell ref="A86:D86"/>
    <mergeCell ref="I86:M86"/>
    <mergeCell ref="A97:D97"/>
    <mergeCell ref="I97:M97"/>
    <mergeCell ref="I94:M94"/>
    <mergeCell ref="I87:M87"/>
    <mergeCell ref="A88:D88"/>
    <mergeCell ref="I88:M88"/>
    <mergeCell ref="A83:D83"/>
    <mergeCell ref="I83:M83"/>
    <mergeCell ref="A103:D103"/>
    <mergeCell ref="I103:M103"/>
    <mergeCell ref="A107:D107"/>
    <mergeCell ref="I107:M107"/>
    <mergeCell ref="A229:D229"/>
    <mergeCell ref="I229:M229"/>
    <mergeCell ref="A108:D108"/>
    <mergeCell ref="I108:M108"/>
    <mergeCell ref="A109:D109"/>
    <mergeCell ref="I109:M109"/>
    <mergeCell ref="A110:D110"/>
    <mergeCell ref="I110:M110"/>
    <mergeCell ref="A112:D112"/>
    <mergeCell ref="A113:D113"/>
    <mergeCell ref="A114:D114"/>
    <mergeCell ref="I114:M114"/>
    <mergeCell ref="A111:D111"/>
    <mergeCell ref="A148:D148"/>
    <mergeCell ref="I148:M148"/>
    <mergeCell ref="A149:D149"/>
    <mergeCell ref="I149:M149"/>
    <mergeCell ref="A139:D139"/>
    <mergeCell ref="A135:D135"/>
    <mergeCell ref="I135:M135"/>
    <mergeCell ref="A210:D210"/>
    <mergeCell ref="A205:D205"/>
    <mergeCell ref="I205:M205"/>
    <mergeCell ref="A208:D208"/>
    <mergeCell ref="A218:D218"/>
    <mergeCell ref="I218:M218"/>
    <mergeCell ref="A219:D219"/>
    <mergeCell ref="I219:M219"/>
    <mergeCell ref="A220:D220"/>
    <mergeCell ref="I220:M220"/>
    <mergeCell ref="A209:D209"/>
    <mergeCell ref="A216:D216"/>
    <mergeCell ref="I216:M216"/>
    <mergeCell ref="A217:D217"/>
    <mergeCell ref="I217:M217"/>
    <mergeCell ref="I209:M209"/>
    <mergeCell ref="I210:M210"/>
    <mergeCell ref="I211:M211"/>
    <mergeCell ref="I213:M213"/>
    <mergeCell ref="A211:D211"/>
    <mergeCell ref="A212:D212"/>
    <mergeCell ref="I212:M212"/>
    <mergeCell ref="A213:D213"/>
    <mergeCell ref="A214:D214"/>
    <mergeCell ref="I214:M214"/>
    <mergeCell ref="A215:D215"/>
    <mergeCell ref="I215:M215"/>
    <mergeCell ref="A224:D224"/>
    <mergeCell ref="I224:M224"/>
    <mergeCell ref="A225:D225"/>
    <mergeCell ref="I225:M225"/>
    <mergeCell ref="A226:D226"/>
    <mergeCell ref="I226:M226"/>
    <mergeCell ref="A221:D221"/>
    <mergeCell ref="I221:M221"/>
    <mergeCell ref="A222:D222"/>
    <mergeCell ref="I222:M222"/>
    <mergeCell ref="A223:D223"/>
    <mergeCell ref="I223:M223"/>
    <mergeCell ref="I227:M227"/>
    <mergeCell ref="A228:D228"/>
    <mergeCell ref="I228:M228"/>
    <mergeCell ref="I231:M231"/>
    <mergeCell ref="A236:D236"/>
    <mergeCell ref="I236:M236"/>
    <mergeCell ref="A242:D242"/>
    <mergeCell ref="I242:M242"/>
    <mergeCell ref="I235:M235"/>
    <mergeCell ref="A230:D230"/>
    <mergeCell ref="I230:M230"/>
    <mergeCell ref="I234:M234"/>
    <mergeCell ref="I232:M232"/>
    <mergeCell ref="I233:M233"/>
    <mergeCell ref="A243:D243"/>
    <mergeCell ref="I243:M243"/>
    <mergeCell ref="A240:D240"/>
    <mergeCell ref="I240:M240"/>
    <mergeCell ref="A241:D241"/>
    <mergeCell ref="I241:M241"/>
    <mergeCell ref="A237:D237"/>
    <mergeCell ref="I237:M237"/>
    <mergeCell ref="A238:D238"/>
    <mergeCell ref="I238:M238"/>
    <mergeCell ref="A239:D239"/>
    <mergeCell ref="I239:M239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2025-05-14T09:08:08Z</dcterms:modified>
</cp:coreProperties>
</file>