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zel\Documents\"/>
    </mc:Choice>
  </mc:AlternateContent>
  <bookViews>
    <workbookView xWindow="0" yWindow="0" windowWidth="28800" windowHeight="100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E245" i="79" s="1"/>
  <c r="E244" i="79" s="1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D165" i="79" s="1"/>
  <c r="E175" i="79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E181" i="76"/>
  <c r="E165" i="76" s="1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D56" i="76" s="1"/>
  <c r="E70" i="76"/>
  <c r="E56" i="76" s="1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/>
  <c r="E181" i="75"/>
  <c r="D181" i="75"/>
  <c r="D165" i="75" s="1"/>
  <c r="E175" i="75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D114" i="75"/>
  <c r="D113" i="75" s="1"/>
  <c r="E108" i="75"/>
  <c r="E94" i="75" s="1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E274" i="74" s="1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D165" i="74" s="1"/>
  <c r="E170" i="74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E245" i="70" s="1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F415" i="68" s="1"/>
  <c r="E416" i="68"/>
  <c r="E415" i="68" s="1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H411" i="68" s="1"/>
  <c r="F410" i="68"/>
  <c r="D410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D396" i="68"/>
  <c r="F395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I386" i="68" s="1"/>
  <c r="D386" i="68"/>
  <c r="G385" i="68"/>
  <c r="F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F374" i="68" s="1"/>
  <c r="E376" i="68"/>
  <c r="D376" i="68"/>
  <c r="G375" i="68"/>
  <c r="F375" i="68"/>
  <c r="E375" i="68"/>
  <c r="I375" i="68" s="1"/>
  <c r="D375" i="68"/>
  <c r="G373" i="68"/>
  <c r="G372" i="68" s="1"/>
  <c r="F373" i="68"/>
  <c r="F372" i="68" s="1"/>
  <c r="E373" i="68"/>
  <c r="D373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G368" i="68"/>
  <c r="F368" i="68"/>
  <c r="E368" i="68"/>
  <c r="E367" i="68" s="1"/>
  <c r="D368" i="68"/>
  <c r="F367" i="68"/>
  <c r="D367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G359" i="68"/>
  <c r="F359" i="68"/>
  <c r="E359" i="68"/>
  <c r="I359" i="68" s="1"/>
  <c r="D359" i="68"/>
  <c r="G358" i="68"/>
  <c r="F358" i="68"/>
  <c r="E358" i="68"/>
  <c r="E357" i="68" s="1"/>
  <c r="D358" i="68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F352" i="68" s="1"/>
  <c r="E354" i="68"/>
  <c r="D354" i="68"/>
  <c r="G353" i="68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D348" i="68"/>
  <c r="H348" i="68" s="1"/>
  <c r="J348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I339" i="68" s="1"/>
  <c r="D339" i="68"/>
  <c r="D338" i="68" s="1"/>
  <c r="E338" i="68"/>
  <c r="G337" i="68"/>
  <c r="F337" i="68"/>
  <c r="E337" i="68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F325" i="68" s="1"/>
  <c r="E326" i="68"/>
  <c r="D326" i="68"/>
  <c r="E325" i="68"/>
  <c r="G324" i="68"/>
  <c r="F324" i="68"/>
  <c r="E324" i="68"/>
  <c r="D324" i="68"/>
  <c r="G323" i="68"/>
  <c r="F323" i="68"/>
  <c r="E323" i="68"/>
  <c r="I323" i="68" s="1"/>
  <c r="D323" i="68"/>
  <c r="G322" i="68"/>
  <c r="F322" i="68"/>
  <c r="E322" i="68"/>
  <c r="I322" i="68" s="1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D314" i="68"/>
  <c r="G313" i="68"/>
  <c r="F313" i="68"/>
  <c r="E313" i="68"/>
  <c r="I313" i="68" s="1"/>
  <c r="D313" i="68"/>
  <c r="G312" i="68"/>
  <c r="F312" i="68"/>
  <c r="E312" i="68"/>
  <c r="D312" i="68"/>
  <c r="G311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D308" i="68"/>
  <c r="G307" i="68"/>
  <c r="F307" i="68"/>
  <c r="E307" i="68"/>
  <c r="I307" i="68" s="1"/>
  <c r="D307" i="68"/>
  <c r="D306" i="68"/>
  <c r="G305" i="68"/>
  <c r="F305" i="68"/>
  <c r="E305" i="68"/>
  <c r="D305" i="68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G301" i="68"/>
  <c r="F301" i="68"/>
  <c r="E301" i="68"/>
  <c r="I301" i="68" s="1"/>
  <c r="D301" i="68"/>
  <c r="G300" i="68"/>
  <c r="F300" i="68"/>
  <c r="E300" i="68"/>
  <c r="E299" i="68" s="1"/>
  <c r="D300" i="68"/>
  <c r="G299" i="68"/>
  <c r="F299" i="68"/>
  <c r="G298" i="68"/>
  <c r="F298" i="68"/>
  <c r="E298" i="68"/>
  <c r="I298" i="68" s="1"/>
  <c r="I297" i="68" s="1"/>
  <c r="D298" i="68"/>
  <c r="H298" i="68" s="1"/>
  <c r="G297" i="68"/>
  <c r="F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G293" i="68"/>
  <c r="F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G288" i="68"/>
  <c r="G287" i="68"/>
  <c r="G286" i="68"/>
  <c r="F286" i="68"/>
  <c r="E286" i="68"/>
  <c r="D286" i="68"/>
  <c r="G285" i="68"/>
  <c r="G284" i="68" s="1"/>
  <c r="F285" i="68"/>
  <c r="F284" i="68" s="1"/>
  <c r="E285" i="68"/>
  <c r="E284" i="68" s="1"/>
  <c r="D285" i="68"/>
  <c r="D284" i="68" s="1"/>
  <c r="G283" i="68"/>
  <c r="F283" i="68"/>
  <c r="E283" i="68"/>
  <c r="I283" i="68" s="1"/>
  <c r="D283" i="68"/>
  <c r="G282" i="68"/>
  <c r="F282" i="68"/>
  <c r="E282" i="68"/>
  <c r="D282" i="68"/>
  <c r="H282" i="68" s="1"/>
  <c r="G281" i="68"/>
  <c r="G280" i="68"/>
  <c r="F280" i="68"/>
  <c r="E280" i="68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D262" i="68"/>
  <c r="E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G254" i="68" s="1"/>
  <c r="F256" i="68"/>
  <c r="F254" i="68" s="1"/>
  <c r="E256" i="68"/>
  <c r="I256" i="68" s="1"/>
  <c r="D256" i="68"/>
  <c r="G255" i="68"/>
  <c r="F255" i="68"/>
  <c r="E255" i="68"/>
  <c r="D255" i="68"/>
  <c r="D254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I250" i="68" s="1"/>
  <c r="D250" i="68"/>
  <c r="H250" i="68" s="1"/>
  <c r="F249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H247" i="68" s="1"/>
  <c r="F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E239" i="68" s="1"/>
  <c r="D240" i="68"/>
  <c r="G238" i="68"/>
  <c r="G237" i="68" s="1"/>
  <c r="F238" i="68"/>
  <c r="F237" i="68" s="1"/>
  <c r="E238" i="68"/>
  <c r="E237" i="68" s="1"/>
  <c r="D238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G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G221" i="68"/>
  <c r="G220" i="68" s="1"/>
  <c r="F221" i="68"/>
  <c r="E221" i="68"/>
  <c r="D221" i="68"/>
  <c r="D220" i="68" s="1"/>
  <c r="G219" i="68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F206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G202" i="68"/>
  <c r="G201" i="68" s="1"/>
  <c r="F202" i="68"/>
  <c r="F201" i="68" s="1"/>
  <c r="E202" i="68"/>
  <c r="D202" i="68"/>
  <c r="H202" i="68" s="1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G193" i="68" s="1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F193" i="68"/>
  <c r="E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G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G181" i="68" s="1"/>
  <c r="F182" i="68"/>
  <c r="E182" i="68"/>
  <c r="E181" i="68" s="1"/>
  <c r="D182" i="68"/>
  <c r="H182" i="68" s="1"/>
  <c r="F181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F175" i="68" s="1"/>
  <c r="E176" i="68"/>
  <c r="E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D172" i="68"/>
  <c r="G171" i="68"/>
  <c r="G170" i="68" s="1"/>
  <c r="F171" i="68"/>
  <c r="E171" i="68"/>
  <c r="I171" i="68" s="1"/>
  <c r="D171" i="68"/>
  <c r="D170" i="68" s="1"/>
  <c r="G169" i="68"/>
  <c r="F169" i="68"/>
  <c r="F166" i="68" s="1"/>
  <c r="E169" i="68"/>
  <c r="I169" i="68" s="1"/>
  <c r="D169" i="68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E166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D155" i="68"/>
  <c r="G153" i="68"/>
  <c r="F153" i="68"/>
  <c r="E153" i="68"/>
  <c r="D153" i="68"/>
  <c r="G152" i="68"/>
  <c r="F152" i="68"/>
  <c r="E152" i="68"/>
  <c r="E149" i="68" s="1"/>
  <c r="D152" i="68"/>
  <c r="G151" i="68"/>
  <c r="F151" i="68"/>
  <c r="E151" i="68"/>
  <c r="I151" i="68" s="1"/>
  <c r="D151" i="68"/>
  <c r="D149" i="68" s="1"/>
  <c r="G150" i="68"/>
  <c r="G149" i="68" s="1"/>
  <c r="F150" i="68"/>
  <c r="F149" i="68" s="1"/>
  <c r="E150" i="68"/>
  <c r="D150" i="68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D136" i="68"/>
  <c r="G135" i="68"/>
  <c r="G134" i="68" s="1"/>
  <c r="F135" i="68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D131" i="68"/>
  <c r="G130" i="68"/>
  <c r="G129" i="68" s="1"/>
  <c r="F130" i="68"/>
  <c r="F129" i="68" s="1"/>
  <c r="E130" i="68"/>
  <c r="I130" i="68" s="1"/>
  <c r="D130" i="68"/>
  <c r="D129" i="68" s="1"/>
  <c r="G128" i="68"/>
  <c r="F128" i="68"/>
  <c r="E128" i="68"/>
  <c r="I128" i="68" s="1"/>
  <c r="D128" i="68"/>
  <c r="G127" i="68"/>
  <c r="F127" i="68"/>
  <c r="F126" i="68" s="1"/>
  <c r="E127" i="68"/>
  <c r="D127" i="68"/>
  <c r="D126" i="68" s="1"/>
  <c r="G126" i="68"/>
  <c r="G125" i="68"/>
  <c r="F125" i="68"/>
  <c r="E125" i="68"/>
  <c r="D125" i="68"/>
  <c r="H125" i="68" s="1"/>
  <c r="J125" i="68" s="1"/>
  <c r="G124" i="68"/>
  <c r="G123" i="68" s="1"/>
  <c r="F124" i="68"/>
  <c r="E124" i="68"/>
  <c r="E123" i="68" s="1"/>
  <c r="D124" i="68"/>
  <c r="H124" i="68" s="1"/>
  <c r="F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G118" i="68"/>
  <c r="F118" i="68"/>
  <c r="F117" i="68" s="1"/>
  <c r="E118" i="68"/>
  <c r="D118" i="68"/>
  <c r="H118" i="68" s="1"/>
  <c r="G117" i="68"/>
  <c r="G116" i="68"/>
  <c r="F116" i="68"/>
  <c r="E116" i="68"/>
  <c r="I116" i="68" s="1"/>
  <c r="D116" i="68"/>
  <c r="G115" i="68"/>
  <c r="F115" i="68"/>
  <c r="F114" i="68" s="1"/>
  <c r="E115" i="68"/>
  <c r="D115" i="68"/>
  <c r="D114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G109" i="68"/>
  <c r="G108" i="68" s="1"/>
  <c r="F109" i="68"/>
  <c r="F108" i="68" s="1"/>
  <c r="E109" i="68"/>
  <c r="I109" i="68" s="1"/>
  <c r="D109" i="68"/>
  <c r="H109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G88" i="68"/>
  <c r="F88" i="68"/>
  <c r="E88" i="68"/>
  <c r="D88" i="68"/>
  <c r="G87" i="68"/>
  <c r="G86" i="68" s="1"/>
  <c r="F87" i="68"/>
  <c r="F86" i="68" s="1"/>
  <c r="E87" i="68"/>
  <c r="I87" i="68" s="1"/>
  <c r="D87" i="68"/>
  <c r="H87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D82" i="68"/>
  <c r="D81" i="68"/>
  <c r="G80" i="68"/>
  <c r="F80" i="68"/>
  <c r="E80" i="68"/>
  <c r="I80" i="68" s="1"/>
  <c r="D80" i="68"/>
  <c r="H80" i="68" s="1"/>
  <c r="G79" i="68"/>
  <c r="F79" i="68"/>
  <c r="E79" i="68"/>
  <c r="D79" i="68"/>
  <c r="G78" i="68"/>
  <c r="F78" i="68"/>
  <c r="E78" i="68"/>
  <c r="I78" i="68" s="1"/>
  <c r="D78" i="68"/>
  <c r="H78" i="68" s="1"/>
  <c r="G77" i="68"/>
  <c r="F77" i="68"/>
  <c r="E77" i="68"/>
  <c r="I77" i="68" s="1"/>
  <c r="D77" i="68"/>
  <c r="H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D64" i="68"/>
  <c r="G63" i="68"/>
  <c r="F63" i="68"/>
  <c r="E63" i="68"/>
  <c r="D63" i="68"/>
  <c r="H63" i="68" s="1"/>
  <c r="G61" i="68"/>
  <c r="F61" i="68"/>
  <c r="E61" i="68"/>
  <c r="I61" i="68" s="1"/>
  <c r="D61" i="68"/>
  <c r="H61" i="68" s="1"/>
  <c r="G60" i="68"/>
  <c r="G57" i="68" s="1"/>
  <c r="F60" i="68"/>
  <c r="E60" i="68"/>
  <c r="D60" i="68"/>
  <c r="H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5" i="68"/>
  <c r="F55" i="68"/>
  <c r="E55" i="68"/>
  <c r="D55" i="68"/>
  <c r="G54" i="68"/>
  <c r="F54" i="68"/>
  <c r="E54" i="68"/>
  <c r="E52" i="68" s="1"/>
  <c r="D54" i="68"/>
  <c r="G53" i="68"/>
  <c r="F53" i="68"/>
  <c r="E53" i="68"/>
  <c r="I53" i="68" s="1"/>
  <c r="D53" i="68"/>
  <c r="G52" i="68"/>
  <c r="G51" i="68"/>
  <c r="F51" i="68"/>
  <c r="E51" i="68"/>
  <c r="D51" i="68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G47" i="68"/>
  <c r="F47" i="68"/>
  <c r="F46" i="68" s="1"/>
  <c r="E47" i="68"/>
  <c r="D47" i="68"/>
  <c r="G42" i="68"/>
  <c r="F42" i="68"/>
  <c r="F40" i="68" s="1"/>
  <c r="F39" i="68" s="1"/>
  <c r="E42" i="68"/>
  <c r="I42" i="68" s="1"/>
  <c r="D42" i="68"/>
  <c r="G41" i="68"/>
  <c r="F41" i="68"/>
  <c r="E41" i="68"/>
  <c r="D41" i="68"/>
  <c r="H41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G35" i="68" s="1"/>
  <c r="F36" i="68"/>
  <c r="E36" i="68"/>
  <c r="D36" i="68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D32" i="68"/>
  <c r="G31" i="68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G26" i="68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G22" i="68"/>
  <c r="F22" i="68"/>
  <c r="F20" i="68" s="1"/>
  <c r="E22" i="68"/>
  <c r="I22" i="68" s="1"/>
  <c r="D22" i="68"/>
  <c r="G21" i="68"/>
  <c r="F21" i="68"/>
  <c r="E21" i="68"/>
  <c r="D21" i="68"/>
  <c r="H21" i="68" s="1"/>
  <c r="G18" i="68"/>
  <c r="F18" i="68"/>
  <c r="E18" i="68"/>
  <c r="D18" i="68"/>
  <c r="G17" i="68"/>
  <c r="F17" i="68"/>
  <c r="E17" i="68"/>
  <c r="D17" i="68"/>
  <c r="G16" i="68"/>
  <c r="F16" i="68"/>
  <c r="E16" i="68"/>
  <c r="I16" i="68" s="1"/>
  <c r="D16" i="68"/>
  <c r="G15" i="68"/>
  <c r="F15" i="68"/>
  <c r="E15" i="68"/>
  <c r="D15" i="68"/>
  <c r="F14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I12" i="68" s="1"/>
  <c r="D12" i="68"/>
  <c r="D11" i="68" s="1"/>
  <c r="G10" i="68"/>
  <c r="F10" i="68"/>
  <c r="F8" i="68" s="1"/>
  <c r="E10" i="68"/>
  <c r="I10" i="68" s="1"/>
  <c r="D10" i="68"/>
  <c r="G9" i="68"/>
  <c r="F9" i="68"/>
  <c r="E9" i="68"/>
  <c r="D9" i="68"/>
  <c r="H9" i="68" s="1"/>
  <c r="G8" i="68"/>
  <c r="E62" i="68" l="1"/>
  <c r="J89" i="68"/>
  <c r="J80" i="68"/>
  <c r="J78" i="68"/>
  <c r="J77" i="68"/>
  <c r="E56" i="51"/>
  <c r="J61" i="68"/>
  <c r="D200" i="80"/>
  <c r="D187" i="80"/>
  <c r="D206" i="68"/>
  <c r="D200" i="51"/>
  <c r="D56" i="51"/>
  <c r="D57" i="68"/>
  <c r="D52" i="68"/>
  <c r="E45" i="51"/>
  <c r="D14" i="68"/>
  <c r="E6" i="67"/>
  <c r="G7" i="68"/>
  <c r="F165" i="68"/>
  <c r="F94" i="68"/>
  <c r="F122" i="68"/>
  <c r="G94" i="68"/>
  <c r="F113" i="68"/>
  <c r="G165" i="68"/>
  <c r="E95" i="68"/>
  <c r="F35" i="68"/>
  <c r="G62" i="68"/>
  <c r="D70" i="68"/>
  <c r="D86" i="68"/>
  <c r="D108" i="68"/>
  <c r="E114" i="68"/>
  <c r="I118" i="68"/>
  <c r="I121" i="68"/>
  <c r="I125" i="68"/>
  <c r="H132" i="68"/>
  <c r="J132" i="68" s="1"/>
  <c r="D138" i="68"/>
  <c r="F155" i="68"/>
  <c r="F154" i="68" s="1"/>
  <c r="E161" i="68"/>
  <c r="I168" i="68"/>
  <c r="H184" i="68"/>
  <c r="J184" i="68" s="1"/>
  <c r="I192" i="68"/>
  <c r="I195" i="68"/>
  <c r="I198" i="68"/>
  <c r="I202" i="68"/>
  <c r="I205" i="68"/>
  <c r="H226" i="68"/>
  <c r="D225" i="68"/>
  <c r="I276" i="68"/>
  <c r="I275" i="68" s="1"/>
  <c r="E410" i="68"/>
  <c r="E44" i="69"/>
  <c r="E20" i="68"/>
  <c r="G30" i="68"/>
  <c r="D30" i="68"/>
  <c r="E46" i="68"/>
  <c r="E45" i="68" s="1"/>
  <c r="E57" i="68"/>
  <c r="E86" i="68"/>
  <c r="E108" i="68"/>
  <c r="I111" i="68"/>
  <c r="E129" i="68"/>
  <c r="E122" i="68" s="1"/>
  <c r="E138" i="68"/>
  <c r="H150" i="68"/>
  <c r="H153" i="68"/>
  <c r="J153" i="68" s="1"/>
  <c r="D181" i="68"/>
  <c r="I184" i="68"/>
  <c r="E225" i="68"/>
  <c r="H312" i="68"/>
  <c r="D311" i="68"/>
  <c r="D6" i="74"/>
  <c r="E6" i="77"/>
  <c r="D122" i="78"/>
  <c r="E11" i="68"/>
  <c r="H17" i="68"/>
  <c r="J17" i="68" s="1"/>
  <c r="I32" i="68"/>
  <c r="D35" i="68"/>
  <c r="H47" i="68"/>
  <c r="H50" i="68"/>
  <c r="J50" i="68" s="1"/>
  <c r="I65" i="68"/>
  <c r="I68" i="68"/>
  <c r="H96" i="68"/>
  <c r="J96" i="68" s="1"/>
  <c r="H99" i="68"/>
  <c r="J99" i="68" s="1"/>
  <c r="H136" i="68"/>
  <c r="J136" i="68" s="1"/>
  <c r="D142" i="68"/>
  <c r="I150" i="68"/>
  <c r="I153" i="68"/>
  <c r="H158" i="68"/>
  <c r="J158" i="68" s="1"/>
  <c r="H172" i="68"/>
  <c r="J172" i="68" s="1"/>
  <c r="D175" i="68"/>
  <c r="I178" i="68"/>
  <c r="G188" i="68"/>
  <c r="G274" i="68"/>
  <c r="I280" i="68"/>
  <c r="I279" i="68" s="1"/>
  <c r="E279" i="68"/>
  <c r="I312" i="68"/>
  <c r="E311" i="68"/>
  <c r="I354" i="68"/>
  <c r="E122" i="69"/>
  <c r="D287" i="75"/>
  <c r="E8" i="68"/>
  <c r="E7" i="68" s="1"/>
  <c r="H10" i="68"/>
  <c r="J10" i="68" s="1"/>
  <c r="I17" i="68"/>
  <c r="H22" i="68"/>
  <c r="J22" i="68" s="1"/>
  <c r="E25" i="68"/>
  <c r="I36" i="68"/>
  <c r="D40" i="68"/>
  <c r="D39" i="68" s="1"/>
  <c r="H39" i="68" s="1"/>
  <c r="J39" i="68" s="1"/>
  <c r="I47" i="68"/>
  <c r="J47" i="68" s="1"/>
  <c r="I50" i="68"/>
  <c r="H54" i="68"/>
  <c r="I96" i="68"/>
  <c r="I95" i="68" s="1"/>
  <c r="I99" i="68"/>
  <c r="H116" i="68"/>
  <c r="J116" i="68" s="1"/>
  <c r="H119" i="68"/>
  <c r="J119" i="68" s="1"/>
  <c r="I136" i="68"/>
  <c r="E142" i="68"/>
  <c r="I158" i="68"/>
  <c r="D161" i="68"/>
  <c r="H169" i="68"/>
  <c r="J169" i="68" s="1"/>
  <c r="I172" i="68"/>
  <c r="D189" i="68"/>
  <c r="D193" i="68"/>
  <c r="H196" i="68"/>
  <c r="J196" i="68" s="1"/>
  <c r="H199" i="68"/>
  <c r="J199" i="68" s="1"/>
  <c r="H203" i="68"/>
  <c r="J203" i="68" s="1"/>
  <c r="I209" i="68"/>
  <c r="I212" i="68"/>
  <c r="H216" i="68"/>
  <c r="J216" i="68" s="1"/>
  <c r="H219" i="68"/>
  <c r="J219" i="68" s="1"/>
  <c r="H256" i="68"/>
  <c r="J256" i="68" s="1"/>
  <c r="H259" i="68"/>
  <c r="J259" i="68" s="1"/>
  <c r="I269" i="68"/>
  <c r="I272" i="68"/>
  <c r="H358" i="68"/>
  <c r="D357" i="68"/>
  <c r="E6" i="73"/>
  <c r="D113" i="68"/>
  <c r="F45" i="68"/>
  <c r="D123" i="68"/>
  <c r="D122" i="68" s="1"/>
  <c r="G122" i="68"/>
  <c r="I199" i="68"/>
  <c r="I203" i="68"/>
  <c r="E249" i="68"/>
  <c r="H386" i="68"/>
  <c r="D385" i="68"/>
  <c r="D395" i="68"/>
  <c r="E44" i="76"/>
  <c r="E244" i="82"/>
  <c r="D7" i="69"/>
  <c r="D6" i="69" s="1"/>
  <c r="E245" i="73"/>
  <c r="E244" i="73" s="1"/>
  <c r="E200" i="76"/>
  <c r="D287" i="76"/>
  <c r="E274" i="77"/>
  <c r="I170" i="68"/>
  <c r="H15" i="68"/>
  <c r="H18" i="68"/>
  <c r="J18" i="68" s="1"/>
  <c r="F25" i="68"/>
  <c r="I33" i="68"/>
  <c r="I30" i="68" s="1"/>
  <c r="H37" i="68"/>
  <c r="J37" i="68" s="1"/>
  <c r="E40" i="68"/>
  <c r="E39" i="68" s="1"/>
  <c r="I39" i="68" s="1"/>
  <c r="H48" i="68"/>
  <c r="J48" i="68" s="1"/>
  <c r="H51" i="68"/>
  <c r="J51" i="68" s="1"/>
  <c r="F57" i="68"/>
  <c r="I63" i="68"/>
  <c r="I66" i="68"/>
  <c r="I69" i="68"/>
  <c r="E126" i="68"/>
  <c r="G161" i="68"/>
  <c r="G215" i="68"/>
  <c r="F225" i="68"/>
  <c r="E287" i="68"/>
  <c r="E306" i="68"/>
  <c r="H377" i="68"/>
  <c r="J377" i="68" s="1"/>
  <c r="D374" i="68"/>
  <c r="E6" i="69"/>
  <c r="D244" i="73"/>
  <c r="D200" i="81"/>
  <c r="G374" i="68"/>
  <c r="G371" i="68" s="1"/>
  <c r="I15" i="68"/>
  <c r="I18" i="68"/>
  <c r="H23" i="68"/>
  <c r="J23" i="68" s="1"/>
  <c r="E35" i="68"/>
  <c r="I48" i="68"/>
  <c r="I51" i="68"/>
  <c r="H55" i="68"/>
  <c r="J55" i="68" s="1"/>
  <c r="F62" i="68"/>
  <c r="D117" i="68"/>
  <c r="E155" i="68"/>
  <c r="D166" i="68"/>
  <c r="D165" i="68" s="1"/>
  <c r="E170" i="68"/>
  <c r="E165" i="68" s="1"/>
  <c r="D201" i="68"/>
  <c r="E206" i="68"/>
  <c r="F245" i="68"/>
  <c r="I373" i="68"/>
  <c r="I372" i="68" s="1"/>
  <c r="E372" i="68"/>
  <c r="E200" i="70"/>
  <c r="E244" i="75"/>
  <c r="D44" i="81"/>
  <c r="D287" i="81"/>
  <c r="E200" i="82"/>
  <c r="E187" i="82" s="1"/>
  <c r="E81" i="68"/>
  <c r="H300" i="68"/>
  <c r="D299" i="68"/>
  <c r="E320" i="68"/>
  <c r="I23" i="68"/>
  <c r="H27" i="68"/>
  <c r="J27" i="68" s="1"/>
  <c r="I55" i="68"/>
  <c r="H79" i="68"/>
  <c r="H82" i="68"/>
  <c r="H85" i="68"/>
  <c r="J85" i="68" s="1"/>
  <c r="H88" i="68"/>
  <c r="J88" i="68" s="1"/>
  <c r="H91" i="68"/>
  <c r="J91" i="68" s="1"/>
  <c r="D100" i="68"/>
  <c r="H104" i="68"/>
  <c r="J104" i="68" s="1"/>
  <c r="H107" i="68"/>
  <c r="J107" i="68" s="1"/>
  <c r="H110" i="68"/>
  <c r="J110" i="68" s="1"/>
  <c r="E117" i="68"/>
  <c r="I120" i="68"/>
  <c r="H131" i="68"/>
  <c r="J131" i="68" s="1"/>
  <c r="H141" i="68"/>
  <c r="J141" i="68" s="1"/>
  <c r="H148" i="68"/>
  <c r="J148" i="68" s="1"/>
  <c r="I163" i="68"/>
  <c r="I167" i="68"/>
  <c r="I166" i="68" s="1"/>
  <c r="I197" i="68"/>
  <c r="I193" i="68" s="1"/>
  <c r="E201" i="68"/>
  <c r="I204" i="68"/>
  <c r="D297" i="68"/>
  <c r="F371" i="68"/>
  <c r="E405" i="68"/>
  <c r="E165" i="69"/>
  <c r="D44" i="71"/>
  <c r="D187" i="75"/>
  <c r="F19" i="68"/>
  <c r="I86" i="68"/>
  <c r="E293" i="68"/>
  <c r="D8" i="68"/>
  <c r="D7" i="68" s="1"/>
  <c r="G14" i="68"/>
  <c r="I27" i="68"/>
  <c r="H31" i="68"/>
  <c r="H34" i="68"/>
  <c r="J34" i="68" s="1"/>
  <c r="H42" i="68"/>
  <c r="J42" i="68" s="1"/>
  <c r="G46" i="68"/>
  <c r="G45" i="68" s="1"/>
  <c r="F52" i="68"/>
  <c r="I60" i="68"/>
  <c r="J60" i="68" s="1"/>
  <c r="H64" i="68"/>
  <c r="J64" i="68" s="1"/>
  <c r="H67" i="68"/>
  <c r="J67" i="68" s="1"/>
  <c r="E70" i="68"/>
  <c r="I73" i="68"/>
  <c r="J73" i="68" s="1"/>
  <c r="I76" i="68"/>
  <c r="I79" i="68"/>
  <c r="I82" i="68"/>
  <c r="I85" i="68"/>
  <c r="I88" i="68"/>
  <c r="I91" i="68"/>
  <c r="I101" i="68"/>
  <c r="I104" i="68"/>
  <c r="I107" i="68"/>
  <c r="I110" i="68"/>
  <c r="I108" i="68" s="1"/>
  <c r="H128" i="68"/>
  <c r="J128" i="68" s="1"/>
  <c r="I131" i="68"/>
  <c r="I129" i="68" s="1"/>
  <c r="I141" i="68"/>
  <c r="I148" i="68"/>
  <c r="H152" i="68"/>
  <c r="J152" i="68" s="1"/>
  <c r="H177" i="68"/>
  <c r="J177" i="68" s="1"/>
  <c r="H180" i="68"/>
  <c r="J180" i="68" s="1"/>
  <c r="I183" i="68"/>
  <c r="I186" i="68"/>
  <c r="I221" i="68"/>
  <c r="I224" i="68"/>
  <c r="D228" i="68"/>
  <c r="G234" i="68"/>
  <c r="G233" i="68" s="1"/>
  <c r="F306" i="68"/>
  <c r="F287" i="68" s="1"/>
  <c r="G395" i="68"/>
  <c r="E44" i="72"/>
  <c r="E287" i="72"/>
  <c r="D122" i="73"/>
  <c r="E200" i="73"/>
  <c r="E274" i="76"/>
  <c r="E244" i="76" s="1"/>
  <c r="E122" i="81"/>
  <c r="E122" i="82"/>
  <c r="E44" i="82" s="1"/>
  <c r="F7" i="68"/>
  <c r="F6" i="68" s="1"/>
  <c r="D20" i="68"/>
  <c r="G19" i="68"/>
  <c r="I64" i="68"/>
  <c r="I67" i="68"/>
  <c r="I180" i="68"/>
  <c r="F220" i="68"/>
  <c r="I228" i="68"/>
  <c r="E275" i="68"/>
  <c r="H283" i="68"/>
  <c r="J283" i="68" s="1"/>
  <c r="H322" i="68"/>
  <c r="J322" i="68" s="1"/>
  <c r="D320" i="68"/>
  <c r="D325" i="68"/>
  <c r="H413" i="68"/>
  <c r="J413" i="68" s="1"/>
  <c r="D6" i="67"/>
  <c r="E245" i="67"/>
  <c r="E245" i="51"/>
  <c r="E94" i="70"/>
  <c r="E44" i="70" s="1"/>
  <c r="E371" i="71"/>
  <c r="D94" i="73"/>
  <c r="D44" i="73" s="1"/>
  <c r="E94" i="74"/>
  <c r="D6" i="75"/>
  <c r="E56" i="75"/>
  <c r="E44" i="75" s="1"/>
  <c r="D245" i="76"/>
  <c r="D113" i="77"/>
  <c r="E187" i="78"/>
  <c r="E200" i="80"/>
  <c r="E187" i="80" s="1"/>
  <c r="D371" i="80"/>
  <c r="E371" i="81"/>
  <c r="E371" i="82"/>
  <c r="I385" i="68"/>
  <c r="D94" i="67"/>
  <c r="D200" i="67"/>
  <c r="D187" i="67" s="1"/>
  <c r="D113" i="69"/>
  <c r="D274" i="69"/>
  <c r="D94" i="71"/>
  <c r="D200" i="71"/>
  <c r="E7" i="72"/>
  <c r="E113" i="75"/>
  <c r="D245" i="75"/>
  <c r="D244" i="75" s="1"/>
  <c r="D188" i="76"/>
  <c r="D187" i="76" s="1"/>
  <c r="E113" i="80"/>
  <c r="E274" i="80"/>
  <c r="E56" i="81"/>
  <c r="E44" i="81" s="1"/>
  <c r="D200" i="82"/>
  <c r="D187" i="82" s="1"/>
  <c r="D266" i="68"/>
  <c r="D288" i="68"/>
  <c r="I293" i="68"/>
  <c r="E297" i="68"/>
  <c r="F338" i="68"/>
  <c r="D352" i="68"/>
  <c r="E200" i="67"/>
  <c r="E94" i="71"/>
  <c r="E200" i="71"/>
  <c r="D154" i="74"/>
  <c r="E287" i="74"/>
  <c r="E188" i="75"/>
  <c r="E245" i="75"/>
  <c r="E188" i="76"/>
  <c r="E187" i="76" s="1"/>
  <c r="E45" i="77"/>
  <c r="E165" i="77"/>
  <c r="D200" i="77"/>
  <c r="D113" i="79"/>
  <c r="D274" i="79"/>
  <c r="D165" i="80"/>
  <c r="E245" i="80"/>
  <c r="E7" i="81"/>
  <c r="E6" i="81" s="1"/>
  <c r="I218" i="68"/>
  <c r="H222" i="68"/>
  <c r="J222" i="68" s="1"/>
  <c r="F228" i="68"/>
  <c r="G249" i="68"/>
  <c r="G245" i="68" s="1"/>
  <c r="G244" i="68" s="1"/>
  <c r="I257" i="68"/>
  <c r="I260" i="68"/>
  <c r="I267" i="68"/>
  <c r="I270" i="68"/>
  <c r="I273" i="68"/>
  <c r="I291" i="68"/>
  <c r="H326" i="68"/>
  <c r="H329" i="68"/>
  <c r="J329" i="68" s="1"/>
  <c r="H332" i="68"/>
  <c r="J332" i="68" s="1"/>
  <c r="H336" i="68"/>
  <c r="J336" i="68" s="1"/>
  <c r="G338" i="68"/>
  <c r="I349" i="68"/>
  <c r="H368" i="68"/>
  <c r="H396" i="68"/>
  <c r="H399" i="68"/>
  <c r="J399" i="68" s="1"/>
  <c r="H402" i="68"/>
  <c r="J402" i="68" s="1"/>
  <c r="D405" i="68"/>
  <c r="I408" i="68"/>
  <c r="I411" i="68"/>
  <c r="I414" i="68"/>
  <c r="D56" i="67"/>
  <c r="D44" i="67" s="1"/>
  <c r="D287" i="51"/>
  <c r="D244" i="51" s="1"/>
  <c r="D245" i="69"/>
  <c r="D244" i="69" s="1"/>
  <c r="D56" i="71"/>
  <c r="E6" i="76"/>
  <c r="E200" i="77"/>
  <c r="E187" i="77" s="1"/>
  <c r="D287" i="78"/>
  <c r="D6" i="81"/>
  <c r="H238" i="68"/>
  <c r="H251" i="68"/>
  <c r="J251" i="68" s="1"/>
  <c r="H264" i="68"/>
  <c r="J264" i="68" s="1"/>
  <c r="D281" i="68"/>
  <c r="H301" i="68"/>
  <c r="J301" i="68" s="1"/>
  <c r="H304" i="68"/>
  <c r="J304" i="68" s="1"/>
  <c r="H307" i="68"/>
  <c r="H310" i="68"/>
  <c r="J310" i="68" s="1"/>
  <c r="H313" i="68"/>
  <c r="J313" i="68" s="1"/>
  <c r="H316" i="68"/>
  <c r="J316" i="68" s="1"/>
  <c r="H323" i="68"/>
  <c r="J323" i="68" s="1"/>
  <c r="I326" i="68"/>
  <c r="I329" i="68"/>
  <c r="I332" i="68"/>
  <c r="I336" i="68"/>
  <c r="H340" i="68"/>
  <c r="J340" i="68" s="1"/>
  <c r="H343" i="68"/>
  <c r="J343" i="68" s="1"/>
  <c r="H346" i="68"/>
  <c r="J346" i="68" s="1"/>
  <c r="H359" i="68"/>
  <c r="J359" i="68" s="1"/>
  <c r="H362" i="68"/>
  <c r="J362" i="68" s="1"/>
  <c r="H365" i="68"/>
  <c r="J365" i="68" s="1"/>
  <c r="H375" i="68"/>
  <c r="H378" i="68"/>
  <c r="J378" i="68" s="1"/>
  <c r="H381" i="68"/>
  <c r="J381" i="68" s="1"/>
  <c r="H384" i="68"/>
  <c r="J384" i="68" s="1"/>
  <c r="H387" i="68"/>
  <c r="J387" i="68" s="1"/>
  <c r="H390" i="68"/>
  <c r="J390" i="68" s="1"/>
  <c r="H393" i="68"/>
  <c r="J393" i="68" s="1"/>
  <c r="E395" i="68"/>
  <c r="I399" i="68"/>
  <c r="I402" i="68"/>
  <c r="E56" i="67"/>
  <c r="E44" i="67" s="1"/>
  <c r="E287" i="51"/>
  <c r="E245" i="69"/>
  <c r="E244" i="69" s="1"/>
  <c r="E165" i="70"/>
  <c r="E56" i="71"/>
  <c r="E44" i="71" s="1"/>
  <c r="D274" i="72"/>
  <c r="D6" i="73"/>
  <c r="D287" i="73"/>
  <c r="D274" i="74"/>
  <c r="D165" i="76"/>
  <c r="E122" i="77"/>
  <c r="D245" i="79"/>
  <c r="D122" i="80"/>
  <c r="D371" i="68"/>
  <c r="H371" i="68" s="1"/>
  <c r="J371" i="68" s="1"/>
  <c r="D122" i="70"/>
  <c r="D44" i="70" s="1"/>
  <c r="E274" i="72"/>
  <c r="E44" i="73"/>
  <c r="D245" i="74"/>
  <c r="D244" i="74" s="1"/>
  <c r="E165" i="75"/>
  <c r="D200" i="75"/>
  <c r="D6" i="77"/>
  <c r="D56" i="77"/>
  <c r="D44" i="77" s="1"/>
  <c r="E122" i="80"/>
  <c r="D44" i="82"/>
  <c r="D287" i="82"/>
  <c r="D244" i="82" s="1"/>
  <c r="G325" i="68"/>
  <c r="E352" i="68"/>
  <c r="D415" i="68"/>
  <c r="E122" i="70"/>
  <c r="D287" i="71"/>
  <c r="D244" i="71" s="1"/>
  <c r="D245" i="72"/>
  <c r="D187" i="73"/>
  <c r="E245" i="74"/>
  <c r="D94" i="75"/>
  <c r="E200" i="75"/>
  <c r="D122" i="76"/>
  <c r="D44" i="76" s="1"/>
  <c r="E56" i="77"/>
  <c r="E287" i="77"/>
  <c r="E244" i="77" s="1"/>
  <c r="D154" i="78"/>
  <c r="D44" i="78" s="1"/>
  <c r="E165" i="79"/>
  <c r="E94" i="80"/>
  <c r="D274" i="81"/>
  <c r="I219" i="68"/>
  <c r="H223" i="68"/>
  <c r="J223" i="68" s="1"/>
  <c r="G225" i="68"/>
  <c r="I235" i="68"/>
  <c r="I234" i="68" s="1"/>
  <c r="I233" i="68" s="1"/>
  <c r="I248" i="68"/>
  <c r="I255" i="68"/>
  <c r="I258" i="68"/>
  <c r="I268" i="68"/>
  <c r="I271" i="68"/>
  <c r="E281" i="68"/>
  <c r="I289" i="68"/>
  <c r="I292" i="68"/>
  <c r="H327" i="68"/>
  <c r="J327" i="68" s="1"/>
  <c r="H330" i="68"/>
  <c r="J330" i="68" s="1"/>
  <c r="H333" i="68"/>
  <c r="J333" i="68" s="1"/>
  <c r="H337" i="68"/>
  <c r="J337" i="68" s="1"/>
  <c r="I350" i="68"/>
  <c r="H369" i="68"/>
  <c r="J369" i="68" s="1"/>
  <c r="H397" i="68"/>
  <c r="J397" i="68" s="1"/>
  <c r="H400" i="68"/>
  <c r="J400" i="68" s="1"/>
  <c r="H403" i="68"/>
  <c r="J403" i="68" s="1"/>
  <c r="I406" i="68"/>
  <c r="I409" i="68"/>
  <c r="I412" i="68"/>
  <c r="D274" i="67"/>
  <c r="D94" i="69"/>
  <c r="D200" i="69"/>
  <c r="E287" i="71"/>
  <c r="E244" i="71" s="1"/>
  <c r="E187" i="72"/>
  <c r="E245" i="72"/>
  <c r="D56" i="75"/>
  <c r="D44" i="75" s="1"/>
  <c r="D287" i="77"/>
  <c r="D244" i="77" s="1"/>
  <c r="E274" i="78"/>
  <c r="D94" i="79"/>
  <c r="D200" i="79"/>
  <c r="D187" i="79" s="1"/>
  <c r="D94" i="80"/>
  <c r="E274" i="81"/>
  <c r="F234" i="68"/>
  <c r="F233" i="68" s="1"/>
  <c r="H252" i="68"/>
  <c r="J252" i="68" s="1"/>
  <c r="H262" i="68"/>
  <c r="H265" i="68"/>
  <c r="J265" i="68" s="1"/>
  <c r="F281" i="68"/>
  <c r="F274" i="68" s="1"/>
  <c r="H286" i="68"/>
  <c r="J286" i="68" s="1"/>
  <c r="H302" i="68"/>
  <c r="J302" i="68" s="1"/>
  <c r="H305" i="68"/>
  <c r="J305" i="68" s="1"/>
  <c r="H308" i="68"/>
  <c r="J308" i="68" s="1"/>
  <c r="H314" i="68"/>
  <c r="J314" i="68" s="1"/>
  <c r="H317" i="68"/>
  <c r="J317" i="68" s="1"/>
  <c r="H321" i="68"/>
  <c r="H324" i="68"/>
  <c r="J324" i="68" s="1"/>
  <c r="I327" i="68"/>
  <c r="I330" i="68"/>
  <c r="I333" i="68"/>
  <c r="I337" i="68"/>
  <c r="H341" i="68"/>
  <c r="J341" i="68" s="1"/>
  <c r="H344" i="68"/>
  <c r="J344" i="68" s="1"/>
  <c r="H360" i="68"/>
  <c r="J360" i="68" s="1"/>
  <c r="H363" i="68"/>
  <c r="J363" i="68" s="1"/>
  <c r="H366" i="68"/>
  <c r="J366" i="68" s="1"/>
  <c r="I369" i="68"/>
  <c r="H376" i="68"/>
  <c r="J376" i="68" s="1"/>
  <c r="H379" i="68"/>
  <c r="J379" i="68" s="1"/>
  <c r="H382" i="68"/>
  <c r="J382" i="68" s="1"/>
  <c r="H388" i="68"/>
  <c r="J388" i="68" s="1"/>
  <c r="H391" i="68"/>
  <c r="J391" i="68" s="1"/>
  <c r="H394" i="68"/>
  <c r="J394" i="68" s="1"/>
  <c r="I397" i="68"/>
  <c r="I400" i="68"/>
  <c r="I403" i="68"/>
  <c r="F405" i="68"/>
  <c r="E113" i="67"/>
  <c r="E274" i="67"/>
  <c r="E94" i="69"/>
  <c r="E200" i="69"/>
  <c r="E113" i="71"/>
  <c r="E19" i="72"/>
  <c r="E6" i="72" s="1"/>
  <c r="E165" i="74"/>
  <c r="D200" i="74"/>
  <c r="D187" i="74" s="1"/>
  <c r="E7" i="75"/>
  <c r="E6" i="75" s="1"/>
  <c r="D154" i="77"/>
  <c r="E371" i="77"/>
  <c r="D165" i="78"/>
  <c r="D274" i="78"/>
  <c r="D56" i="79"/>
  <c r="D44" i="79" s="1"/>
  <c r="E122" i="79"/>
  <c r="E200" i="79"/>
  <c r="D7" i="80"/>
  <c r="D6" i="80" s="1"/>
  <c r="E56" i="80"/>
  <c r="D287" i="80"/>
  <c r="D245" i="81"/>
  <c r="D244" i="81" s="1"/>
  <c r="D371" i="82"/>
  <c r="H240" i="68"/>
  <c r="J240" i="68" s="1"/>
  <c r="H243" i="68"/>
  <c r="J243" i="68" s="1"/>
  <c r="I252" i="68"/>
  <c r="I249" i="68" s="1"/>
  <c r="I262" i="68"/>
  <c r="I261" i="68" s="1"/>
  <c r="I265" i="68"/>
  <c r="D275" i="68"/>
  <c r="I286" i="68"/>
  <c r="H296" i="68"/>
  <c r="J296" i="68" s="1"/>
  <c r="I302" i="68"/>
  <c r="I305" i="68"/>
  <c r="I308" i="68"/>
  <c r="I306" i="68" s="1"/>
  <c r="I314" i="68"/>
  <c r="I317" i="68"/>
  <c r="I321" i="68"/>
  <c r="I324" i="68"/>
  <c r="I341" i="68"/>
  <c r="I338" i="68" s="1"/>
  <c r="I344" i="68"/>
  <c r="H354" i="68"/>
  <c r="J354" i="68" s="1"/>
  <c r="I360" i="68"/>
  <c r="I363" i="68"/>
  <c r="I366" i="68"/>
  <c r="H373" i="68"/>
  <c r="I376" i="68"/>
  <c r="I374" i="68" s="1"/>
  <c r="I379" i="68"/>
  <c r="I382" i="68"/>
  <c r="E385" i="68"/>
  <c r="I388" i="68"/>
  <c r="I391" i="68"/>
  <c r="I394" i="68"/>
  <c r="H416" i="68"/>
  <c r="H419" i="68"/>
  <c r="J419" i="68" s="1"/>
  <c r="H422" i="68"/>
  <c r="J422" i="68" s="1"/>
  <c r="H426" i="68"/>
  <c r="J426" i="68" s="1"/>
  <c r="D245" i="67"/>
  <c r="D244" i="67" s="1"/>
  <c r="D165" i="51"/>
  <c r="D44" i="51" s="1"/>
  <c r="D56" i="69"/>
  <c r="D44" i="69" s="1"/>
  <c r="D287" i="70"/>
  <c r="D244" i="70" s="1"/>
  <c r="D371" i="71"/>
  <c r="D7" i="73"/>
  <c r="D165" i="73"/>
  <c r="D94" i="74"/>
  <c r="E200" i="74"/>
  <c r="E187" i="74" s="1"/>
  <c r="D274" i="77"/>
  <c r="D371" i="77"/>
  <c r="E165" i="78"/>
  <c r="E245" i="78"/>
  <c r="E244" i="78" s="1"/>
  <c r="E7" i="79"/>
  <c r="E6" i="79" s="1"/>
  <c r="E56" i="79"/>
  <c r="E44" i="79" s="1"/>
  <c r="E7" i="80"/>
  <c r="E6" i="80" s="1"/>
  <c r="D56" i="80"/>
  <c r="E287" i="80"/>
  <c r="E19" i="81"/>
  <c r="E245" i="81"/>
  <c r="E244" i="81" s="1"/>
  <c r="J9" i="68"/>
  <c r="H8" i="68"/>
  <c r="J21" i="68"/>
  <c r="G56" i="68"/>
  <c r="J26" i="68"/>
  <c r="H25" i="68"/>
  <c r="J25" i="68" s="1"/>
  <c r="H57" i="68"/>
  <c r="I25" i="68"/>
  <c r="J31" i="68"/>
  <c r="J41" i="68"/>
  <c r="H40" i="68"/>
  <c r="J40" i="68" s="1"/>
  <c r="J63" i="68"/>
  <c r="J15" i="68"/>
  <c r="H46" i="68"/>
  <c r="F56" i="68"/>
  <c r="F44" i="68" s="1"/>
  <c r="E14" i="68"/>
  <c r="D25" i="68"/>
  <c r="D19" i="68" s="1"/>
  <c r="D6" i="68" s="1"/>
  <c r="E30" i="68"/>
  <c r="D46" i="68"/>
  <c r="D45" i="68" s="1"/>
  <c r="D62" i="68"/>
  <c r="D56" i="68" s="1"/>
  <c r="J118" i="68"/>
  <c r="H117" i="68"/>
  <c r="J117" i="68" s="1"/>
  <c r="J124" i="68"/>
  <c r="H123" i="68"/>
  <c r="J194" i="68"/>
  <c r="H193" i="68"/>
  <c r="J193" i="68" s="1"/>
  <c r="J202" i="68"/>
  <c r="J247" i="68"/>
  <c r="H246" i="68"/>
  <c r="I9" i="68"/>
  <c r="I8" i="68" s="1"/>
  <c r="H12" i="68"/>
  <c r="I21" i="68"/>
  <c r="I20" i="68" s="1"/>
  <c r="I19" i="68" s="1"/>
  <c r="H32" i="68"/>
  <c r="J32" i="68" s="1"/>
  <c r="H36" i="68"/>
  <c r="I37" i="68"/>
  <c r="I41" i="68"/>
  <c r="I40" i="68" s="1"/>
  <c r="H53" i="68"/>
  <c r="I54" i="68"/>
  <c r="I52" i="68" s="1"/>
  <c r="I58" i="68"/>
  <c r="J82" i="68"/>
  <c r="H81" i="68"/>
  <c r="J81" i="68" s="1"/>
  <c r="J87" i="68"/>
  <c r="H108" i="68"/>
  <c r="J109" i="68"/>
  <c r="J182" i="68"/>
  <c r="H181" i="68"/>
  <c r="J181" i="68" s="1"/>
  <c r="I13" i="68"/>
  <c r="I11" i="68" s="1"/>
  <c r="H16" i="68"/>
  <c r="J16" i="68" s="1"/>
  <c r="J150" i="68"/>
  <c r="D154" i="68"/>
  <c r="G154" i="68"/>
  <c r="J176" i="68"/>
  <c r="H175" i="68"/>
  <c r="J175" i="68" s="1"/>
  <c r="J226" i="68"/>
  <c r="H225" i="68"/>
  <c r="J225" i="68" s="1"/>
  <c r="J238" i="68"/>
  <c r="H237" i="68"/>
  <c r="J237" i="68" s="1"/>
  <c r="J156" i="68"/>
  <c r="H155" i="68"/>
  <c r="H206" i="68"/>
  <c r="H71" i="68"/>
  <c r="E100" i="68"/>
  <c r="H115" i="68"/>
  <c r="I124" i="68"/>
  <c r="I123" i="68" s="1"/>
  <c r="H127" i="68"/>
  <c r="H135" i="68"/>
  <c r="H139" i="68"/>
  <c r="H143" i="68"/>
  <c r="H147" i="68"/>
  <c r="H151" i="68"/>
  <c r="J151" i="68" s="1"/>
  <c r="I152" i="68"/>
  <c r="I149" i="68" s="1"/>
  <c r="I156" i="68"/>
  <c r="I164" i="68"/>
  <c r="I161" i="68" s="1"/>
  <c r="H167" i="68"/>
  <c r="H171" i="68"/>
  <c r="I176" i="68"/>
  <c r="I175" i="68" s="1"/>
  <c r="I165" i="68" s="1"/>
  <c r="D215" i="68"/>
  <c r="I216" i="68"/>
  <c r="E220" i="68"/>
  <c r="E228" i="68"/>
  <c r="H235" i="68"/>
  <c r="D239" i="68"/>
  <c r="I240" i="68"/>
  <c r="I239" i="68" s="1"/>
  <c r="J282" i="68"/>
  <c r="J289" i="68"/>
  <c r="H288" i="68"/>
  <c r="I115" i="68"/>
  <c r="I114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90" i="68"/>
  <c r="I207" i="68"/>
  <c r="I206" i="68" s="1"/>
  <c r="D246" i="68"/>
  <c r="J326" i="68"/>
  <c r="H325" i="68"/>
  <c r="J325" i="68" s="1"/>
  <c r="H101" i="68"/>
  <c r="I182" i="68"/>
  <c r="I181" i="68" s="1"/>
  <c r="I190" i="68"/>
  <c r="I189" i="68" s="1"/>
  <c r="H221" i="68"/>
  <c r="I226" i="68"/>
  <c r="I225" i="68" s="1"/>
  <c r="H229" i="68"/>
  <c r="I238" i="68"/>
  <c r="I237" i="68" s="1"/>
  <c r="J250" i="68"/>
  <c r="J262" i="68"/>
  <c r="H261" i="68"/>
  <c r="J261" i="68" s="1"/>
  <c r="J300" i="68"/>
  <c r="H306" i="68"/>
  <c r="J306" i="68" s="1"/>
  <c r="J307" i="68"/>
  <c r="J312" i="68"/>
  <c r="H311" i="68"/>
  <c r="J311" i="68" s="1"/>
  <c r="J321" i="68"/>
  <c r="E246" i="68"/>
  <c r="I247" i="68"/>
  <c r="I246" i="68" s="1"/>
  <c r="D274" i="68"/>
  <c r="J294" i="68"/>
  <c r="H293" i="68"/>
  <c r="J293" i="68" s="1"/>
  <c r="J298" i="68"/>
  <c r="H297" i="68"/>
  <c r="J297" i="68" s="1"/>
  <c r="D249" i="68"/>
  <c r="E254" i="68"/>
  <c r="D261" i="68"/>
  <c r="E266" i="68"/>
  <c r="I282" i="68"/>
  <c r="I281" i="68" s="1"/>
  <c r="H285" i="68"/>
  <c r="D293" i="68"/>
  <c r="D287" i="68" s="1"/>
  <c r="H339" i="68"/>
  <c r="D347" i="68"/>
  <c r="H347" i="68"/>
  <c r="J347" i="68" s="1"/>
  <c r="I348" i="68"/>
  <c r="I347" i="68" s="1"/>
  <c r="J406" i="68"/>
  <c r="H405" i="68"/>
  <c r="J405" i="68" s="1"/>
  <c r="H410" i="68"/>
  <c r="J410" i="68" s="1"/>
  <c r="J411" i="68"/>
  <c r="E187" i="51"/>
  <c r="E244" i="51"/>
  <c r="E187" i="69"/>
  <c r="E6" i="70"/>
  <c r="E44" i="78"/>
  <c r="H276" i="68"/>
  <c r="H280" i="68"/>
  <c r="I285" i="68"/>
  <c r="E347" i="68"/>
  <c r="J368" i="68"/>
  <c r="J396" i="68"/>
  <c r="D187" i="70"/>
  <c r="D187" i="71"/>
  <c r="E244" i="72"/>
  <c r="E44" i="74"/>
  <c r="H255" i="68"/>
  <c r="H267" i="68"/>
  <c r="I300" i="68"/>
  <c r="J358" i="68"/>
  <c r="H357" i="68"/>
  <c r="J357" i="68" s="1"/>
  <c r="H374" i="68"/>
  <c r="J374" i="68" s="1"/>
  <c r="J375" i="68"/>
  <c r="J386" i="68"/>
  <c r="E187" i="67"/>
  <c r="E6" i="51"/>
  <c r="E187" i="70"/>
  <c r="E244" i="70"/>
  <c r="E187" i="71"/>
  <c r="J353" i="68"/>
  <c r="H352" i="68"/>
  <c r="J352" i="68" s="1"/>
  <c r="J373" i="68"/>
  <c r="H372" i="68"/>
  <c r="J372" i="68" s="1"/>
  <c r="J416" i="68"/>
  <c r="H415" i="68"/>
  <c r="J415" i="68" s="1"/>
  <c r="D187" i="51"/>
  <c r="D187" i="69"/>
  <c r="D6" i="70"/>
  <c r="E187" i="73"/>
  <c r="I358" i="68"/>
  <c r="E374" i="68"/>
  <c r="E371" i="68" s="1"/>
  <c r="D44" i="72"/>
  <c r="D44" i="80"/>
  <c r="I353" i="68"/>
  <c r="I352" i="68" s="1"/>
  <c r="D244" i="78"/>
  <c r="I368" i="68"/>
  <c r="I367" i="68" s="1"/>
  <c r="I396" i="68"/>
  <c r="I416" i="68"/>
  <c r="I415" i="68" s="1"/>
  <c r="E187" i="79"/>
  <c r="D187" i="72"/>
  <c r="D44" i="74"/>
  <c r="D6" i="76"/>
  <c r="D187" i="77"/>
  <c r="D244" i="80"/>
  <c r="D244" i="76"/>
  <c r="D187" i="81"/>
  <c r="I57" i="68" l="1"/>
  <c r="J57" i="68" s="1"/>
  <c r="J206" i="68"/>
  <c r="J207" i="68"/>
  <c r="J108" i="68"/>
  <c r="J79" i="68"/>
  <c r="I70" i="68"/>
  <c r="E44" i="51"/>
  <c r="J58" i="68"/>
  <c r="H201" i="68"/>
  <c r="J201" i="68" s="1"/>
  <c r="D94" i="68"/>
  <c r="D44" i="68" s="1"/>
  <c r="J54" i="68"/>
  <c r="I35" i="68"/>
  <c r="E94" i="68"/>
  <c r="I254" i="68"/>
  <c r="I325" i="68"/>
  <c r="I220" i="68"/>
  <c r="I14" i="68"/>
  <c r="G200" i="68"/>
  <c r="G187" i="68" s="1"/>
  <c r="H385" i="68"/>
  <c r="J385" i="68" s="1"/>
  <c r="I245" i="68"/>
  <c r="H249" i="68"/>
  <c r="J249" i="68" s="1"/>
  <c r="I200" i="68"/>
  <c r="I187" i="68" s="1"/>
  <c r="H281" i="68"/>
  <c r="J281" i="68" s="1"/>
  <c r="I410" i="68"/>
  <c r="E244" i="80"/>
  <c r="I100" i="68"/>
  <c r="I395" i="68"/>
  <c r="H239" i="68"/>
  <c r="J239" i="68" s="1"/>
  <c r="H20" i="68"/>
  <c r="E187" i="75"/>
  <c r="F200" i="68"/>
  <c r="F187" i="68" s="1"/>
  <c r="E44" i="80"/>
  <c r="E154" i="68"/>
  <c r="E56" i="68"/>
  <c r="E244" i="74"/>
  <c r="I94" i="68"/>
  <c r="I201" i="68"/>
  <c r="I117" i="68"/>
  <c r="I113" i="68" s="1"/>
  <c r="I155" i="68"/>
  <c r="D244" i="79"/>
  <c r="I266" i="68"/>
  <c r="E244" i="67"/>
  <c r="I81" i="68"/>
  <c r="E113" i="68"/>
  <c r="F244" i="68"/>
  <c r="G44" i="68"/>
  <c r="I371" i="68"/>
  <c r="I357" i="68"/>
  <c r="H367" i="68"/>
  <c r="J367" i="68" s="1"/>
  <c r="H149" i="68"/>
  <c r="J149" i="68" s="1"/>
  <c r="D244" i="72"/>
  <c r="I62" i="68"/>
  <c r="D188" i="68"/>
  <c r="H320" i="68"/>
  <c r="J320" i="68" s="1"/>
  <c r="H62" i="68"/>
  <c r="J62" i="68" s="1"/>
  <c r="H395" i="68"/>
  <c r="J395" i="68" s="1"/>
  <c r="H86" i="68"/>
  <c r="J86" i="68" s="1"/>
  <c r="I299" i="68"/>
  <c r="I188" i="68"/>
  <c r="E200" i="68"/>
  <c r="E187" i="68" s="1"/>
  <c r="I288" i="68"/>
  <c r="E44" i="77"/>
  <c r="I46" i="68"/>
  <c r="I45" i="68" s="1"/>
  <c r="E19" i="68"/>
  <c r="E6" i="68" s="1"/>
  <c r="I215" i="68"/>
  <c r="H95" i="68"/>
  <c r="J95" i="68" s="1"/>
  <c r="H215" i="68"/>
  <c r="J215" i="68" s="1"/>
  <c r="I405" i="68"/>
  <c r="E274" i="68"/>
  <c r="I284" i="68"/>
  <c r="I274" i="68" s="1"/>
  <c r="H299" i="68"/>
  <c r="J299" i="68" s="1"/>
  <c r="D200" i="68"/>
  <c r="I320" i="68"/>
  <c r="I311" i="68"/>
  <c r="G6" i="68"/>
  <c r="H254" i="68"/>
  <c r="J254" i="68" s="1"/>
  <c r="J255" i="68"/>
  <c r="H100" i="68"/>
  <c r="J100" i="68" s="1"/>
  <c r="J101" i="68"/>
  <c r="D245" i="68"/>
  <c r="D244" i="68" s="1"/>
  <c r="J130" i="68"/>
  <c r="H129" i="68"/>
  <c r="J129" i="68" s="1"/>
  <c r="I154" i="68"/>
  <c r="J143" i="68"/>
  <c r="H142" i="68"/>
  <c r="J142" i="68" s="1"/>
  <c r="I122" i="68"/>
  <c r="J155" i="68"/>
  <c r="J36" i="68"/>
  <c r="H35" i="68"/>
  <c r="J35" i="68" s="1"/>
  <c r="I7" i="68"/>
  <c r="J280" i="68"/>
  <c r="H279" i="68"/>
  <c r="J279" i="68" s="1"/>
  <c r="J285" i="68"/>
  <c r="H284" i="68"/>
  <c r="J284" i="68" s="1"/>
  <c r="E245" i="68"/>
  <c r="E244" i="68" s="1"/>
  <c r="H220" i="68"/>
  <c r="J220" i="68" s="1"/>
  <c r="J221" i="68"/>
  <c r="J171" i="68"/>
  <c r="H170" i="68"/>
  <c r="J170" i="68" s="1"/>
  <c r="J139" i="68"/>
  <c r="H138" i="68"/>
  <c r="J138" i="68" s="1"/>
  <c r="J115" i="68"/>
  <c r="H114" i="68"/>
  <c r="J53" i="68"/>
  <c r="H52" i="68"/>
  <c r="J52" i="68" s="1"/>
  <c r="J246" i="68"/>
  <c r="H45" i="68"/>
  <c r="H14" i="68"/>
  <c r="J14" i="68" s="1"/>
  <c r="J8" i="68"/>
  <c r="H7" i="68"/>
  <c r="J276" i="68"/>
  <c r="H275" i="68"/>
  <c r="J190" i="68"/>
  <c r="H189" i="68"/>
  <c r="J167" i="68"/>
  <c r="H166" i="68"/>
  <c r="J135" i="68"/>
  <c r="H134" i="68"/>
  <c r="J134" i="68" s="1"/>
  <c r="H30" i="68"/>
  <c r="J30" i="68" s="1"/>
  <c r="H266" i="68"/>
  <c r="J266" i="68" s="1"/>
  <c r="J267" i="68"/>
  <c r="J339" i="68"/>
  <c r="H338" i="68"/>
  <c r="J338" i="68" s="1"/>
  <c r="H228" i="68"/>
  <c r="J228" i="68" s="1"/>
  <c r="J229" i="68"/>
  <c r="J162" i="68"/>
  <c r="H161" i="68"/>
  <c r="J161" i="68" s="1"/>
  <c r="J288" i="68"/>
  <c r="H287" i="68"/>
  <c r="J287" i="68" s="1"/>
  <c r="J235" i="68"/>
  <c r="H234" i="68"/>
  <c r="J147" i="68"/>
  <c r="H146" i="68"/>
  <c r="J146" i="68" s="1"/>
  <c r="J127" i="68"/>
  <c r="H126" i="68"/>
  <c r="J126" i="68" s="1"/>
  <c r="J71" i="68"/>
  <c r="H70" i="68"/>
  <c r="J12" i="68"/>
  <c r="H11" i="68"/>
  <c r="J11" i="68" s="1"/>
  <c r="J123" i="68"/>
  <c r="J20" i="68"/>
  <c r="H19" i="68"/>
  <c r="J19" i="68" s="1"/>
  <c r="I56" i="68" l="1"/>
  <c r="I44" i="68" s="1"/>
  <c r="J70" i="68"/>
  <c r="J46" i="68"/>
  <c r="H94" i="68"/>
  <c r="J94" i="68" s="1"/>
  <c r="D187" i="68"/>
  <c r="I6" i="68"/>
  <c r="I287" i="68"/>
  <c r="I244" i="68" s="1"/>
  <c r="E44" i="68"/>
  <c r="H188" i="68"/>
  <c r="J189" i="68"/>
  <c r="J45" i="68"/>
  <c r="H154" i="68"/>
  <c r="J154" i="68" s="1"/>
  <c r="H122" i="68"/>
  <c r="J122" i="68" s="1"/>
  <c r="J234" i="68"/>
  <c r="H233" i="68"/>
  <c r="J233" i="68" s="1"/>
  <c r="H6" i="68"/>
  <c r="J6" i="68" s="1"/>
  <c r="J7" i="68"/>
  <c r="J166" i="68"/>
  <c r="H165" i="68"/>
  <c r="J165" i="68" s="1"/>
  <c r="J114" i="68"/>
  <c r="H113" i="68"/>
  <c r="J113" i="68" s="1"/>
  <c r="H200" i="68"/>
  <c r="J200" i="68" s="1"/>
  <c r="H274" i="68"/>
  <c r="J274" i="68" s="1"/>
  <c r="J275" i="68"/>
  <c r="H245" i="68"/>
  <c r="H56" i="68"/>
  <c r="J56" i="68" l="1"/>
  <c r="H44" i="68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<sst xmlns="http://schemas.openxmlformats.org/spreadsheetml/2006/main" count="15428" uniqueCount="816">
  <si>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</si>
  <si>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ZAGREBU,  UČITELJSKI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</si>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</sst>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="130" zoomScaleNormal="13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68663.850000000006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68663.850000000006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68663.850000000006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2119.6800000000003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2119.6800000000003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1445.24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1427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18.239999999999998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117.96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117.96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556.48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556.48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273257.34999999998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273257.34999999998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273257.34999999998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273257.34999999998</v>
      </c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E76" sqref="E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972.36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972.36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972.36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972.36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F364" sqref="F36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66058.14</v>
      </c>
      <c r="E6" s="12">
        <f t="shared" ref="E6:I6" si="0">+E7+E14+E19+E30+E35</f>
        <v>208862.64</v>
      </c>
      <c r="F6" s="12">
        <f t="shared" si="0"/>
        <v>0</v>
      </c>
      <c r="G6" s="12">
        <f>+G7+G14+G19+G30+G35</f>
        <v>2998.6</v>
      </c>
      <c r="H6" s="12">
        <f t="shared" si="0"/>
        <v>66058.14</v>
      </c>
      <c r="I6" s="12">
        <f t="shared" si="0"/>
        <v>211861.24000000002</v>
      </c>
      <c r="J6" s="62">
        <f>IF(H6&lt;&gt;0,IF(I6/H6&gt;=100,"&gt;&gt;100",I6/H6*100),"-")</f>
        <v>320.71935419313957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66058.14</v>
      </c>
      <c r="E14" s="13">
        <f t="shared" ref="E14:I14" si="6">SUM(E15:E18)</f>
        <v>140198.79</v>
      </c>
      <c r="F14" s="13">
        <f t="shared" si="6"/>
        <v>0</v>
      </c>
      <c r="G14" s="13">
        <f t="shared" si="6"/>
        <v>0</v>
      </c>
      <c r="H14" s="13">
        <f t="shared" si="6"/>
        <v>66058.14</v>
      </c>
      <c r="I14" s="13">
        <f t="shared" si="6"/>
        <v>140198.79</v>
      </c>
      <c r="J14" s="62">
        <f t="shared" si="2"/>
        <v>212.23544895451192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66058.14</v>
      </c>
      <c r="E17" s="103">
        <f>SUM('510:816'!E17)</f>
        <v>140198.79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66058.14</v>
      </c>
      <c r="I17" s="15">
        <f t="shared" si="7"/>
        <v>140198.79</v>
      </c>
      <c r="J17" s="62">
        <f t="shared" si="2"/>
        <v>212.23544895451192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68663.850000000006</v>
      </c>
      <c r="F35" s="13">
        <f t="shared" si="15"/>
        <v>0</v>
      </c>
      <c r="G35" s="13">
        <f t="shared" si="15"/>
        <v>2998.6</v>
      </c>
      <c r="H35" s="13">
        <f t="shared" si="15"/>
        <v>0</v>
      </c>
      <c r="I35" s="13">
        <f t="shared" si="15"/>
        <v>71662.450000000012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68663.850000000006</v>
      </c>
      <c r="F36" s="103">
        <f>'Nacionalno sufinanciranje'!D36</f>
        <v>0</v>
      </c>
      <c r="G36" s="103">
        <f>'Nacionalno sufinanciranje'!E36</f>
        <v>2998.6</v>
      </c>
      <c r="H36" s="17">
        <f t="shared" ref="H36:I38" si="16">D36+F36</f>
        <v>0</v>
      </c>
      <c r="I36" s="17">
        <f t="shared" si="16"/>
        <v>71662.450000000012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183957.82000000004</v>
      </c>
      <c r="E44" s="13">
        <f t="shared" ref="E44:I44" si="21">E45+E56+E94+E113+E122+E154+E165</f>
        <v>167058.22</v>
      </c>
      <c r="F44" s="13">
        <f t="shared" si="21"/>
        <v>0</v>
      </c>
      <c r="G44" s="13">
        <f t="shared" si="21"/>
        <v>0</v>
      </c>
      <c r="H44" s="13">
        <f t="shared" si="21"/>
        <v>183957.82000000004</v>
      </c>
      <c r="I44" s="13">
        <f t="shared" si="21"/>
        <v>167058.22</v>
      </c>
      <c r="J44" s="62">
        <f t="shared" ref="J44:J107" si="22">IF(H44&lt;&gt;0,IF(I44/H44&gt;=100,"&gt;&gt;100",I44/H44*100),"-")</f>
        <v>90.813328838099935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114065.35</v>
      </c>
      <c r="E45" s="13">
        <f t="shared" si="23"/>
        <v>114920.45</v>
      </c>
      <c r="F45" s="13">
        <f t="shared" si="23"/>
        <v>0</v>
      </c>
      <c r="G45" s="13">
        <f t="shared" si="23"/>
        <v>0</v>
      </c>
      <c r="H45" s="13">
        <f t="shared" si="23"/>
        <v>114065.35</v>
      </c>
      <c r="I45" s="13">
        <f t="shared" si="23"/>
        <v>114920.45</v>
      </c>
      <c r="J45" s="62">
        <f t="shared" si="22"/>
        <v>100.74965798114852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98497.94</v>
      </c>
      <c r="E46" s="13">
        <f t="shared" si="24"/>
        <v>98644.17</v>
      </c>
      <c r="F46" s="13">
        <f t="shared" si="24"/>
        <v>0</v>
      </c>
      <c r="G46" s="13">
        <f t="shared" si="24"/>
        <v>0</v>
      </c>
      <c r="H46" s="13">
        <f t="shared" si="24"/>
        <v>98497.94</v>
      </c>
      <c r="I46" s="13">
        <f t="shared" si="24"/>
        <v>98644.17</v>
      </c>
      <c r="J46" s="62">
        <f t="shared" si="22"/>
        <v>100.14845995763973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98497.94</v>
      </c>
      <c r="E47" s="103">
        <f>SUM('510:816'!E47)</f>
        <v>98644.17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98497.94</v>
      </c>
      <c r="I47" s="17">
        <f t="shared" si="25"/>
        <v>98644.17</v>
      </c>
      <c r="J47" s="62">
        <f t="shared" si="22"/>
        <v>100.14845995763973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15567.41</v>
      </c>
      <c r="E52" s="13">
        <f t="shared" si="26"/>
        <v>16276.28</v>
      </c>
      <c r="F52" s="13">
        <f t="shared" si="26"/>
        <v>0</v>
      </c>
      <c r="G52" s="13">
        <f t="shared" si="26"/>
        <v>0</v>
      </c>
      <c r="H52" s="13">
        <f t="shared" si="26"/>
        <v>15567.41</v>
      </c>
      <c r="I52" s="13">
        <f t="shared" si="26"/>
        <v>16276.28</v>
      </c>
      <c r="J52" s="62">
        <f t="shared" si="22"/>
        <v>104.55355129722928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15567.41</v>
      </c>
      <c r="E54" s="103">
        <f>SUM('510:816'!E54)</f>
        <v>16276.28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15567.41</v>
      </c>
      <c r="I54" s="17">
        <f t="shared" si="27"/>
        <v>16276.28</v>
      </c>
      <c r="J54" s="62">
        <f t="shared" si="22"/>
        <v>104.55355129722928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69871.240000000005</v>
      </c>
      <c r="E56" s="13">
        <f t="shared" ref="E56:I56" si="28">E57+E62+E70+E80+E81+E86</f>
        <v>52133.770000000004</v>
      </c>
      <c r="F56" s="13">
        <f t="shared" si="28"/>
        <v>0</v>
      </c>
      <c r="G56" s="13">
        <f t="shared" si="28"/>
        <v>0</v>
      </c>
      <c r="H56" s="13">
        <f t="shared" si="28"/>
        <v>69871.240000000005</v>
      </c>
      <c r="I56" s="13">
        <f t="shared" si="28"/>
        <v>52133.770000000004</v>
      </c>
      <c r="J56" s="62">
        <f t="shared" si="22"/>
        <v>74.614061522308745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22284.9</v>
      </c>
      <c r="E57" s="13">
        <f t="shared" si="29"/>
        <v>23853.09</v>
      </c>
      <c r="F57" s="13">
        <f t="shared" si="29"/>
        <v>0</v>
      </c>
      <c r="G57" s="13">
        <f t="shared" si="29"/>
        <v>0</v>
      </c>
      <c r="H57" s="13">
        <f t="shared" si="29"/>
        <v>22284.9</v>
      </c>
      <c r="I57" s="13">
        <f t="shared" si="29"/>
        <v>23853.09</v>
      </c>
      <c r="J57" s="62">
        <f t="shared" si="22"/>
        <v>107.03700712141404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19433.310000000001</v>
      </c>
      <c r="E58" s="103">
        <f>SUM('510:816'!E58)</f>
        <v>20914.189999999999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19433.310000000001</v>
      </c>
      <c r="I58" s="17">
        <f t="shared" si="30"/>
        <v>20914.189999999999</v>
      </c>
      <c r="J58" s="62">
        <f t="shared" si="22"/>
        <v>107.62031789746574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1004</v>
      </c>
      <c r="E60" s="103">
        <f>SUM('510:816'!E60)</f>
        <v>2658.7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1004</v>
      </c>
      <c r="I60" s="17">
        <f t="shared" si="30"/>
        <v>2658.7</v>
      </c>
      <c r="J60" s="62">
        <f t="shared" si="22"/>
        <v>264.81075697211151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1847.59</v>
      </c>
      <c r="E61" s="103">
        <f>SUM('510:816'!E61)</f>
        <v>280.2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1847.59</v>
      </c>
      <c r="I61" s="17">
        <f t="shared" si="30"/>
        <v>280.2</v>
      </c>
      <c r="J61" s="62">
        <f t="shared" si="22"/>
        <v>15.165702347382265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22784.31</v>
      </c>
      <c r="E62" s="13">
        <f t="shared" si="31"/>
        <v>215.70999999999998</v>
      </c>
      <c r="F62" s="13">
        <f t="shared" si="31"/>
        <v>0</v>
      </c>
      <c r="G62" s="13">
        <f t="shared" si="31"/>
        <v>0</v>
      </c>
      <c r="H62" s="13">
        <f t="shared" si="31"/>
        <v>22784.31</v>
      </c>
      <c r="I62" s="13">
        <f t="shared" si="31"/>
        <v>215.70999999999998</v>
      </c>
      <c r="J62" s="62">
        <f t="shared" si="22"/>
        <v>0.94674800334089548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1024.3800000000001</v>
      </c>
      <c r="E63" s="103">
        <f>SUM('510:816'!E63)</f>
        <v>97.75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1024.3800000000001</v>
      </c>
      <c r="I63" s="17">
        <f t="shared" si="32"/>
        <v>97.75</v>
      </c>
      <c r="J63" s="62">
        <f t="shared" si="22"/>
        <v>9.5423573283351875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117.96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117.96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21759.93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21759.93</v>
      </c>
      <c r="I67" s="17">
        <f t="shared" si="32"/>
        <v>0</v>
      </c>
      <c r="J67" s="62">
        <f t="shared" si="22"/>
        <v>0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20748.32</v>
      </c>
      <c r="E70" s="13">
        <f t="shared" si="33"/>
        <v>18585.2</v>
      </c>
      <c r="F70" s="13">
        <f t="shared" si="33"/>
        <v>0</v>
      </c>
      <c r="G70" s="13">
        <f t="shared" si="33"/>
        <v>0</v>
      </c>
      <c r="H70" s="13">
        <f t="shared" si="33"/>
        <v>20748.32</v>
      </c>
      <c r="I70" s="13">
        <f t="shared" si="33"/>
        <v>18585.2</v>
      </c>
      <c r="J70" s="62">
        <f t="shared" si="22"/>
        <v>89.574481211008887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8249.44</v>
      </c>
      <c r="E71" s="103">
        <f>SUM('510:816'!E71)</f>
        <v>5626.3700000000008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8249.44</v>
      </c>
      <c r="I71" s="17">
        <f t="shared" si="34"/>
        <v>5626.3700000000008</v>
      </c>
      <c r="J71" s="62">
        <f t="shared" si="22"/>
        <v>68.20305378304468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6019.68</v>
      </c>
      <c r="E73" s="103">
        <f>SUM('510:816'!E73)</f>
        <v>2958.07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6019.68</v>
      </c>
      <c r="I73" s="17">
        <f t="shared" si="34"/>
        <v>2958.07</v>
      </c>
      <c r="J73" s="62">
        <f t="shared" si="22"/>
        <v>49.1399875076416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2952.36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2952.36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2869.3</v>
      </c>
      <c r="E77" s="103">
        <f>SUM('510:816'!E77)</f>
        <v>5717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2869.3</v>
      </c>
      <c r="I77" s="17">
        <f t="shared" si="34"/>
        <v>5717</v>
      </c>
      <c r="J77" s="62">
        <f t="shared" si="22"/>
        <v>199.2472031505942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2745.89</v>
      </c>
      <c r="E78" s="103">
        <f>SUM('510:816'!E78)</f>
        <v>1136.8699999999999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2745.89</v>
      </c>
      <c r="I78" s="17">
        <f t="shared" si="34"/>
        <v>1136.8699999999999</v>
      </c>
      <c r="J78" s="62">
        <f t="shared" si="22"/>
        <v>41.402605348357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864.01</v>
      </c>
      <c r="E79" s="103">
        <f>SUM('510:816'!E79)</f>
        <v>194.53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864.01</v>
      </c>
      <c r="I79" s="17">
        <f t="shared" si="34"/>
        <v>194.53</v>
      </c>
      <c r="J79" s="62">
        <f t="shared" si="22"/>
        <v>22.514785708498746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2681.8</v>
      </c>
      <c r="E80" s="103">
        <f>SUM('510:816'!E80)</f>
        <v>6344.44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2681.8</v>
      </c>
      <c r="I80" s="17">
        <f t="shared" si="34"/>
        <v>6344.44</v>
      </c>
      <c r="J80" s="62">
        <f t="shared" si="22"/>
        <v>236.57394287418896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1371.91</v>
      </c>
      <c r="E86" s="13">
        <f t="shared" si="37"/>
        <v>3135.33</v>
      </c>
      <c r="F86" s="13">
        <f t="shared" si="37"/>
        <v>0</v>
      </c>
      <c r="G86" s="13">
        <f t="shared" si="37"/>
        <v>0</v>
      </c>
      <c r="H86" s="13">
        <f t="shared" si="37"/>
        <v>1371.91</v>
      </c>
      <c r="I86" s="13">
        <f t="shared" si="37"/>
        <v>3135.33</v>
      </c>
      <c r="J86" s="62">
        <f t="shared" si="22"/>
        <v>228.53758628481461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1371.91</v>
      </c>
      <c r="E89" s="103">
        <f>SUM('510:816'!E89)</f>
        <v>2984.75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1371.91</v>
      </c>
      <c r="I89" s="17">
        <f t="shared" si="38"/>
        <v>2984.75</v>
      </c>
      <c r="J89" s="62">
        <f t="shared" si="22"/>
        <v>217.56164762994655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150.58000000000001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150.58000000000001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21.23</v>
      </c>
      <c r="E94" s="13">
        <f t="shared" si="39"/>
        <v>4</v>
      </c>
      <c r="F94" s="13">
        <f t="shared" si="39"/>
        <v>0</v>
      </c>
      <c r="G94" s="13">
        <f t="shared" si="39"/>
        <v>0</v>
      </c>
      <c r="H94" s="13">
        <f t="shared" si="39"/>
        <v>21.23</v>
      </c>
      <c r="I94" s="13">
        <f t="shared" si="39"/>
        <v>4</v>
      </c>
      <c r="J94" s="62">
        <f t="shared" si="22"/>
        <v>18.841262364578427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21.23</v>
      </c>
      <c r="E108" s="13">
        <f t="shared" si="44"/>
        <v>4</v>
      </c>
      <c r="F108" s="13">
        <f t="shared" si="44"/>
        <v>0</v>
      </c>
      <c r="G108" s="13">
        <f t="shared" si="44"/>
        <v>0</v>
      </c>
      <c r="H108" s="13">
        <f t="shared" si="44"/>
        <v>21.23</v>
      </c>
      <c r="I108" s="13">
        <f t="shared" si="44"/>
        <v>4</v>
      </c>
      <c r="J108" s="62">
        <f t="shared" ref="J108:J171" si="45">IF(H108&lt;&gt;0,IF(I108/H108&gt;=100,"&gt;&gt;100",I108/H108*100),"-")</f>
        <v>18.841262364578427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21.23</v>
      </c>
      <c r="E109" s="103">
        <f>SUM('510:816'!E109)</f>
        <v>4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21.23</v>
      </c>
      <c r="I109" s="17">
        <f t="shared" si="46"/>
        <v>4</v>
      </c>
      <c r="J109" s="62">
        <f t="shared" si="45"/>
        <v>18.841262364578427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275716.09999999998</v>
      </c>
      <c r="E187" s="13">
        <f t="shared" ref="E187:I187" si="84">E188+E200+E233+E237+E239</f>
        <v>4314</v>
      </c>
      <c r="F187" s="13">
        <f t="shared" si="84"/>
        <v>0</v>
      </c>
      <c r="G187" s="13">
        <f t="shared" si="84"/>
        <v>0</v>
      </c>
      <c r="H187" s="13">
        <f t="shared" si="84"/>
        <v>275716.09999999998</v>
      </c>
      <c r="I187" s="13">
        <f t="shared" si="84"/>
        <v>4314</v>
      </c>
      <c r="J187" s="62">
        <f t="shared" si="79"/>
        <v>1.5646529165326222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275716.09999999998</v>
      </c>
      <c r="E200" s="13">
        <f t="shared" si="90"/>
        <v>4314</v>
      </c>
      <c r="F200" s="13">
        <f t="shared" si="90"/>
        <v>0</v>
      </c>
      <c r="G200" s="13">
        <f t="shared" si="90"/>
        <v>0</v>
      </c>
      <c r="H200" s="13">
        <f t="shared" si="90"/>
        <v>275716.09999999998</v>
      </c>
      <c r="I200" s="13">
        <f t="shared" si="90"/>
        <v>4314</v>
      </c>
      <c r="J200" s="62">
        <f t="shared" si="79"/>
        <v>1.5646529165326222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273257.34999999998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273257.34999999998</v>
      </c>
      <c r="I201" s="13">
        <f t="shared" si="91"/>
        <v>0</v>
      </c>
      <c r="J201" s="62">
        <f t="shared" si="79"/>
        <v>0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273257.34999999998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273257.34999999998</v>
      </c>
      <c r="I203" s="17">
        <f t="shared" si="92"/>
        <v>0</v>
      </c>
      <c r="J203" s="62">
        <f t="shared" si="79"/>
        <v>0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2458.75</v>
      </c>
      <c r="E206" s="13">
        <f t="shared" si="93"/>
        <v>4314</v>
      </c>
      <c r="F206" s="13">
        <f t="shared" si="93"/>
        <v>0</v>
      </c>
      <c r="G206" s="13">
        <f t="shared" si="93"/>
        <v>0</v>
      </c>
      <c r="H206" s="13">
        <f t="shared" si="93"/>
        <v>2458.75</v>
      </c>
      <c r="I206" s="13">
        <f t="shared" si="93"/>
        <v>4314</v>
      </c>
      <c r="J206" s="62">
        <f t="shared" si="79"/>
        <v>175.45500762582614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2458.75</v>
      </c>
      <c r="E207" s="103">
        <f>SUM('510:816'!E207)</f>
        <v>4314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2458.75</v>
      </c>
      <c r="I207" s="17">
        <f t="shared" si="94"/>
        <v>4314</v>
      </c>
      <c r="J207" s="62">
        <f t="shared" si="79"/>
        <v>175.45500762582614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25" right="0.25" top="0.75" bottom="0.75" header="0.3" footer="0.3"/>
  <pageSetup paperSize="9" scale="84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2998.6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2998.6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2998.6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="160" zoomScaleNormal="160" workbookViewId="0">
      <selection activeCell="E208" sqref="E20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66058.14</v>
      </c>
      <c r="E6" s="3">
        <f>+E7+E14+E19+E30+E35</f>
        <v>140198.79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66058.14</v>
      </c>
      <c r="E14" s="4">
        <f>SUM(E15:E18)</f>
        <v>140198.79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66058.14</v>
      </c>
      <c r="E17" s="5">
        <v>140198.79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183957.82000000004</v>
      </c>
      <c r="E44" s="4">
        <f>E45+E56+E94+E113+E122+E154+E165</f>
        <v>163966.18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114065.35</v>
      </c>
      <c r="E45" s="4">
        <f t="shared" si="0"/>
        <v>114920.45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98497.94</v>
      </c>
      <c r="E46" s="4">
        <f t="shared" si="1"/>
        <v>98644.17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98497.94</v>
      </c>
      <c r="E47" s="7">
        <v>98644.17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15567.41</v>
      </c>
      <c r="E52" s="4">
        <f t="shared" si="2"/>
        <v>16276.28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15567.41</v>
      </c>
      <c r="E54" s="7">
        <v>16276.28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69871.240000000005</v>
      </c>
      <c r="E56" s="4">
        <f>E57+E62+E70+E80+E81+E86</f>
        <v>49041.73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22284.9</v>
      </c>
      <c r="E57" s="4">
        <f t="shared" si="3"/>
        <v>22407.85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19433.310000000001</v>
      </c>
      <c r="E58" s="7">
        <v>19487.189999999999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1004</v>
      </c>
      <c r="E60" s="7">
        <v>2640.46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1847.59</v>
      </c>
      <c r="E61" s="7">
        <v>280.2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22784.31</v>
      </c>
      <c r="E62" s="4">
        <f t="shared" si="4"/>
        <v>97.75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1024.3800000000001</v>
      </c>
      <c r="E63" s="7">
        <v>97.75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21759.93</v>
      </c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20748.32</v>
      </c>
      <c r="E70" s="4">
        <f t="shared" si="5"/>
        <v>17056.36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8249.44</v>
      </c>
      <c r="E71" s="7">
        <v>5069.8900000000003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6019.68</v>
      </c>
      <c r="E73" s="7">
        <v>2958.07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1980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2869.3</v>
      </c>
      <c r="E77" s="7">
        <v>5717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2745.89</v>
      </c>
      <c r="E78" s="7">
        <v>1136.8699999999999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864.01</v>
      </c>
      <c r="E79" s="7">
        <v>194.53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2681.8</v>
      </c>
      <c r="E80" s="7">
        <v>6344.44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1371.91</v>
      </c>
      <c r="E86" s="4">
        <f t="shared" si="6"/>
        <v>3135.33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1371.91</v>
      </c>
      <c r="E89" s="7">
        <v>2984.75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150.58000000000001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21.23</v>
      </c>
      <c r="E94" s="4">
        <f t="shared" si="7"/>
        <v>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21.23</v>
      </c>
      <c r="E108" s="4">
        <f t="shared" si="10"/>
        <v>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21.23</v>
      </c>
      <c r="E109" s="7">
        <v>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2458.75</v>
      </c>
      <c r="E187" s="4">
        <f>E188+E200+E233+E237+E239</f>
        <v>4314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2458.75</v>
      </c>
      <c r="E200" s="4">
        <f t="shared" si="30"/>
        <v>4314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2458.75</v>
      </c>
      <c r="E206" s="4">
        <f t="shared" si="31"/>
        <v>4314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2458.75</v>
      </c>
      <c r="E207" s="7">
        <v>4314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 Đuzel</cp:lastModifiedBy>
  <cp:lastPrinted>2026-01-29T11:44:06Z</cp:lastPrinted>
  <dcterms:created xsi:type="dcterms:W3CDTF">2025-08-09T19:28:20Z</dcterms:created>
  <dcterms:modified xsi:type="dcterms:W3CDTF">2026-01-29T11:46:04Z</dcterms:modified>
</cp:coreProperties>
</file>